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Сибирская, 111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3" l="1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D24" i="13" l="1"/>
  <c r="E24" i="13"/>
  <c r="E25" i="13" s="1"/>
  <c r="F24" i="13"/>
  <c r="F25" i="13" s="1"/>
  <c r="G23" i="13"/>
  <c r="H23" i="13" l="1"/>
  <c r="G24" i="13"/>
  <c r="H24" i="13" s="1"/>
  <c r="D25" i="13"/>
  <c r="G25" i="13" l="1"/>
  <c r="H25" i="13" s="1"/>
</calcChain>
</file>

<file path=xl/sharedStrings.xml><?xml version="1.0" encoding="utf-8"?>
<sst xmlns="http://schemas.openxmlformats.org/spreadsheetml/2006/main" count="48" uniqueCount="37">
  <si>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</si>
  <si>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</si>
  <si>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</si>
  <si>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</si>
  <si>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</si>
  <si>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</si>
  <si>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</si>
  <si>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</si>
  <si>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</si>
  <si>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</si>
  <si>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</si>
  <si>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</si>
  <si>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</si>
  <si>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</si>
  <si>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</si>
  <si>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</si>
  <si>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</si>
  <si>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</si>
  <si>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</si>
  <si>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</si>
  <si>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</si>
  <si>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</si>
  <si>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</si>
  <si>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</si>
  <si>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</si>
  <si>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</si>
  <si>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РФКР МКД ТО</t>
  </si>
  <si>
    <t>СВОДНЫЙ СМЕТНЫЙ РАСЧЕТ СТОИМОСТИ СТРОИТЕЛЬСТВА (КАПИТАЛЬНОГО РЕМОНТА)</t>
  </si>
  <si>
    <t>Капитальный ремонт общего имущества многоквартирного дома по адресу: Томская область, г. Томск, ул. Сибирская, д.111.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</si>
  <si>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</si>
  <si>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</si>
  <si>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</si>
  <si>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</si>
  <si>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          </t>
  </si>
  <si>
    <t xml:space="preserve">Директор </t>
  </si>
  <si>
    <t xml:space="preserve">Сметчик </t>
  </si>
  <si>
    <t>8 543,44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</si>
</sst>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#,##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165" fontId="2" fillId="0" borderId="2" xfId="0" quotePrefix="1" applyNumberFormat="1" applyFont="1" applyFill="1" applyBorder="1" applyAlignment="1">
      <alignment horizontal="right" vertical="top" wrapText="1"/>
    </xf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H29" sqref="H2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26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36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28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2">
        <v>1</v>
      </c>
      <c r="B18" s="54" t="s">
        <v>31</v>
      </c>
      <c r="C18" s="46" t="s">
        <v>29</v>
      </c>
      <c r="D18" s="21">
        <v>109.66</v>
      </c>
      <c r="E18" s="21">
        <v>1631.9</v>
      </c>
      <c r="F18" s="21">
        <v>4268.51</v>
      </c>
      <c r="G18" s="21">
        <v>230.3</v>
      </c>
      <c r="H18" s="47">
        <f>ROUND(D18+E18+F18+G18,2)</f>
        <v>6240.37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109.66</v>
      </c>
      <c r="E19" s="49">
        <f>E18</f>
        <v>1631.9</v>
      </c>
      <c r="F19" s="49">
        <f>F18</f>
        <v>4268.51</v>
      </c>
      <c r="G19" s="49">
        <f>G18</f>
        <v>230.3</v>
      </c>
      <c r="H19" s="49">
        <f>ROUND(D19+E19+F19+G19,2)</f>
        <v>6240.37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3">
        <v>2</v>
      </c>
      <c r="B21" s="54" t="s">
        <v>32</v>
      </c>
      <c r="C21" s="46" t="s">
        <v>30</v>
      </c>
      <c r="D21" s="21">
        <v>0</v>
      </c>
      <c r="E21" s="21">
        <v>0</v>
      </c>
      <c r="F21" s="21">
        <v>0</v>
      </c>
      <c r="G21" s="21">
        <v>999.83</v>
      </c>
      <c r="H21" s="47">
        <f>ROUND(D21+E21+F21+G21,2)</f>
        <v>999.83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999.83</v>
      </c>
      <c r="H22" s="49">
        <f>ROUND(D22+E22+F22+G22,2)</f>
        <v>999.83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109.66</v>
      </c>
      <c r="E23" s="50">
        <f>ROUND(E19+E22,2)</f>
        <v>1631.9</v>
      </c>
      <c r="F23" s="50">
        <f>ROUND(F19+F22,2)</f>
        <v>4268.51</v>
      </c>
      <c r="G23" s="50">
        <f>ROUND(G19+G22,2)</f>
        <v>1230.1300000000001</v>
      </c>
      <c r="H23" s="49">
        <f>ROUND(D23+E23+F23+G23,2)</f>
        <v>7240.2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33</v>
      </c>
      <c r="D24" s="26">
        <f>D23*0.18</f>
        <v>19.738799999999998</v>
      </c>
      <c r="E24" s="26">
        <f>E23*0.18</f>
        <v>293.74200000000002</v>
      </c>
      <c r="F24" s="26">
        <f>F23*0.18</f>
        <v>768.33180000000004</v>
      </c>
      <c r="G24" s="26">
        <f>G23*0.18</f>
        <v>221.42340000000002</v>
      </c>
      <c r="H24" s="23">
        <f>ROUND(D24+E24+F24+G24,2)</f>
        <v>1303.24</v>
      </c>
    </row>
    <row r="25" spans="1:9" s="33" customFormat="1" x14ac:dyDescent="0.2">
      <c r="A25" s="30"/>
      <c r="B25" s="31"/>
      <c r="C25" s="27" t="s">
        <v>19</v>
      </c>
      <c r="D25" s="66">
        <f>D23+D24</f>
        <v>129.39879999999999</v>
      </c>
      <c r="E25" s="67">
        <f>E23+E24</f>
        <v>1925.6420000000001</v>
      </c>
      <c r="F25" s="66">
        <f>F23+F24</f>
        <v>5036.8418000000001</v>
      </c>
      <c r="G25" s="66">
        <f>G23+G24</f>
        <v>1451.5534000000002</v>
      </c>
      <c r="H25" s="39">
        <f>D25+E25+F25+G25</f>
        <v>8543.4360000000015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34</v>
      </c>
      <c r="C27" s="36"/>
      <c r="D27" s="44"/>
      <c r="E27" s="45" t="s">
        <v>25</v>
      </c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35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2015-07-29T13:05:50Z</cp:lastPrinted>
  <dcterms:created xsi:type="dcterms:W3CDTF">2014-04-07T07:25:46Z</dcterms:created>
  <dcterms:modified xsi:type="dcterms:W3CDTF">2015-08-11T11:22:20Z</dcterms:modified>
</cp:coreProperties>
</file>