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17.09.15\Колпашево.Кирова 40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52511"/>
</workbook>
</file>

<file path=xl/calcChain.xml><?xml version="1.0" encoding="utf-8"?>
<calcChain xmlns="http://schemas.openxmlformats.org/spreadsheetml/2006/main">
  <c r="E37" i="1" l="1"/>
  <c r="E38" i="1" s="1"/>
  <c r="D37" i="1"/>
  <c r="D32" i="1"/>
  <c r="H35" i="1"/>
  <c r="E36" i="1"/>
  <c r="H33" i="1"/>
  <c r="H37" i="1" s="1"/>
  <c r="E31" i="1"/>
  <c r="D31" i="1"/>
  <c r="H26" i="1"/>
  <c r="E28" i="1"/>
  <c r="D28" i="1"/>
  <c r="H25" i="1" l="1"/>
  <c r="D38" i="1" l="1"/>
  <c r="H31" i="1" l="1"/>
  <c r="H24" i="1" l="1"/>
  <c r="H32" i="1" l="1"/>
  <c r="H27" i="1"/>
  <c r="H28" i="1" s="1"/>
  <c r="D36" i="1"/>
</calcChain>
</file>

<file path=xl/sharedStrings.xml><?xml version="1.0" encoding="utf-8"?>
<sst xmlns="http://schemas.openxmlformats.org/spreadsheetml/2006/main" count="62" uniqueCount="45">
  <si>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</si>
  <si>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</si>
  <si>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</si>
  <si>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</si>
  <si>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</si>
  <si>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</si>
  <si>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</si>
  <si>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</si>
  <si>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</si>
  <si>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</si>
  <si>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</si>
  <si>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</si>
  <si>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</si>
  <si>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</si>
  <si>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</si>
  <si>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</si>
  <si>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</si>
  <si>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</si>
  <si>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</si>
  <si>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</si>
  <si>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</si>
  <si>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</si>
  <si>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</si>
  <si>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</si>
  <si>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</si>
  <si>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</si>
  <si>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</si>
  <si>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</si>
  <si>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</si>
  <si>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</si>
  <si>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</si>
  <si>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</si>
  <si>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</si>
  <si>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</si>
  <si>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</si>
  <si>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</si>
  <si>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</si>
  <si>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Капитальный ремонт крыши многоквартирного  дома, расположенного по адресу: Томская область, г. Колпашево, ул. Кирова, дом № 40</t>
  </si>
  <si>
    <t>ЛСР №02-01-02</t>
  </si>
  <si>
    <t>ЛСР №02-01-03</t>
  </si>
  <si>
    <t xml:space="preserve">Капитальный ремонт крыши </t>
  </si>
  <si>
    <t>Капитальный ремонт крыши. Утепление чердачного перекрытия</t>
  </si>
  <si>
    <t>Капитальный ремонт крыши. Молниезащита</t>
  </si>
  <si>
    <t>Итого с понижающим коэффициентом К=0,87767845</t>
  </si>
  <si>
    <t>Сводный сметный расчет в сумме: 1 571 014,80р.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</si>
</sst>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applyFont="1" applyFill="1" applyBorder="1" applyAlignment="1">
      <alignment wrapText="1"/>
    </xf>
    <xf numFmtId="49" fontId="1" fillId="0" borderId="5" xfId="0" quotePrefix="1" applyNumberFormat="1" applyFont="1" applyFill="1" applyBorder="1" applyAlignment="1">
      <alignment horizontal="right" vertical="top" wrapText="1"/>
    </xf>
    <xf numFmtId="0" fontId="1" fillId="0" borderId="5" xfId="0" quotePrefix="1" applyFont="1" applyFill="1" applyBorder="1" applyAlignment="1">
      <alignment horizontal="left" vertical="top" wrapText="1"/>
    </xf>
    <xf numFmtId="164" fontId="1" fillId="0" borderId="1" xfId="0" quotePrefix="1" applyNumberFormat="1" applyFont="1" applyFill="1" applyBorder="1" applyAlignment="1">
      <alignment horizontal="right" vertical="top" wrapText="1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4"/>
  <sheetViews>
    <sheetView showGridLines="0" tabSelected="1" view="pageBreakPreview" zoomScaleNormal="100" zoomScaleSheetLayoutView="100" zoomScalePageLayoutView="90" workbookViewId="0">
      <selection activeCell="A36" sqref="A36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44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37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53" t="s">
        <v>1</v>
      </c>
      <c r="B18" s="54" t="s">
        <v>7</v>
      </c>
      <c r="C18" s="53" t="s">
        <v>8</v>
      </c>
      <c r="D18" s="55" t="s">
        <v>9</v>
      </c>
      <c r="E18" s="55"/>
      <c r="F18" s="55"/>
      <c r="G18" s="55"/>
      <c r="H18" s="53" t="s">
        <v>14</v>
      </c>
    </row>
    <row r="19" spans="1:14" x14ac:dyDescent="0.2">
      <c r="A19" s="53"/>
      <c r="B19" s="54"/>
      <c r="C19" s="53"/>
      <c r="D19" s="53" t="s">
        <v>10</v>
      </c>
      <c r="E19" s="53" t="s">
        <v>11</v>
      </c>
      <c r="F19" s="53" t="s">
        <v>12</v>
      </c>
      <c r="G19" s="53" t="s">
        <v>13</v>
      </c>
      <c r="H19" s="53"/>
    </row>
    <row r="20" spans="1:14" x14ac:dyDescent="0.2">
      <c r="A20" s="53"/>
      <c r="B20" s="54"/>
      <c r="C20" s="53"/>
      <c r="D20" s="53"/>
      <c r="E20" s="53"/>
      <c r="F20" s="53"/>
      <c r="G20" s="53"/>
      <c r="H20" s="53"/>
    </row>
    <row r="21" spans="1:14" x14ac:dyDescent="0.2">
      <c r="A21" s="53"/>
      <c r="B21" s="54"/>
      <c r="C21" s="53"/>
      <c r="D21" s="53"/>
      <c r="E21" s="53"/>
      <c r="F21" s="53"/>
      <c r="G21" s="53"/>
      <c r="H21" s="53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8" t="s">
        <v>17</v>
      </c>
      <c r="B23" s="49"/>
      <c r="C23" s="49"/>
      <c r="D23" s="49"/>
      <c r="E23" s="49"/>
      <c r="F23" s="49"/>
      <c r="G23" s="49"/>
      <c r="H23" s="49"/>
    </row>
    <row r="24" spans="1:14" s="30" customFormat="1" x14ac:dyDescent="0.2">
      <c r="A24" s="29">
        <v>1</v>
      </c>
      <c r="B24" s="20" t="s">
        <v>18</v>
      </c>
      <c r="C24" s="21" t="s">
        <v>40</v>
      </c>
      <c r="D24" s="34">
        <v>911289</v>
      </c>
      <c r="E24" s="34"/>
      <c r="F24" s="34"/>
      <c r="G24" s="34"/>
      <c r="H24" s="34">
        <f>D24</f>
        <v>911289</v>
      </c>
    </row>
    <row r="25" spans="1:14" s="30" customFormat="1" ht="25.5" x14ac:dyDescent="0.2">
      <c r="A25" s="29">
        <v>2</v>
      </c>
      <c r="B25" s="20" t="s">
        <v>38</v>
      </c>
      <c r="C25" s="21" t="s">
        <v>41</v>
      </c>
      <c r="D25" s="34">
        <v>570003</v>
      </c>
      <c r="E25" s="34"/>
      <c r="F25" s="34"/>
      <c r="G25" s="34"/>
      <c r="H25" s="34">
        <f>D25</f>
        <v>570003</v>
      </c>
    </row>
    <row r="26" spans="1:14" s="30" customFormat="1" x14ac:dyDescent="0.2">
      <c r="A26" s="29">
        <v>3</v>
      </c>
      <c r="B26" s="20" t="s">
        <v>39</v>
      </c>
      <c r="C26" s="21" t="s">
        <v>42</v>
      </c>
      <c r="D26" s="34">
        <v>119</v>
      </c>
      <c r="E26" s="34">
        <v>5766</v>
      </c>
      <c r="F26" s="34"/>
      <c r="G26" s="34"/>
      <c r="H26" s="34">
        <f>D26+E26</f>
        <v>5885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v>1481411</v>
      </c>
      <c r="E27" s="35">
        <v>5766</v>
      </c>
      <c r="F27" s="35"/>
      <c r="G27" s="35"/>
      <c r="H27" s="35">
        <f>H24+H25+H26</f>
        <v>1487177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1481411</v>
      </c>
      <c r="E28" s="36">
        <f>E27</f>
        <v>5766</v>
      </c>
      <c r="F28" s="36"/>
      <c r="G28" s="36"/>
      <c r="H28" s="36">
        <f>H27</f>
        <v>1487177</v>
      </c>
    </row>
    <row r="29" spans="1:14" x14ac:dyDescent="0.2">
      <c r="A29" s="48" t="s">
        <v>21</v>
      </c>
      <c r="B29" s="49"/>
      <c r="C29" s="49"/>
      <c r="D29" s="49"/>
      <c r="E29" s="49"/>
      <c r="F29" s="49"/>
      <c r="G29" s="49"/>
      <c r="H29" s="49"/>
      <c r="J29" s="39"/>
      <c r="K29" s="39"/>
      <c r="L29" s="39"/>
      <c r="M29" s="39"/>
      <c r="N29" s="39"/>
    </row>
    <row r="30" spans="1:14" s="30" customFormat="1" ht="25.5" x14ac:dyDescent="0.2">
      <c r="A30" s="29">
        <v>4</v>
      </c>
      <c r="B30" s="20" t="s">
        <v>22</v>
      </c>
      <c r="C30" s="21" t="s">
        <v>23</v>
      </c>
      <c r="D30" s="34">
        <v>29628.22</v>
      </c>
      <c r="E30" s="34">
        <v>115.32</v>
      </c>
      <c r="F30" s="34"/>
      <c r="G30" s="34"/>
      <c r="H30" s="34">
        <v>29743.54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29628.22</v>
      </c>
      <c r="E31" s="35">
        <f>E30</f>
        <v>115.32</v>
      </c>
      <c r="F31" s="35"/>
      <c r="G31" s="35"/>
      <c r="H31" s="35">
        <f>H30</f>
        <v>29743.54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D30+D27</f>
        <v>1511039.22</v>
      </c>
      <c r="E32" s="36">
        <v>5881.32</v>
      </c>
      <c r="F32" s="36"/>
      <c r="G32" s="36"/>
      <c r="H32" s="36">
        <f>H28+H31</f>
        <v>1516920.54</v>
      </c>
      <c r="J32" s="38"/>
      <c r="K32" s="38"/>
      <c r="L32" s="38"/>
      <c r="M32" s="38"/>
      <c r="N32" s="38"/>
    </row>
    <row r="33" spans="1:14" s="30" customFormat="1" x14ac:dyDescent="0.2">
      <c r="A33" s="44"/>
      <c r="B33" s="45"/>
      <c r="C33" s="46" t="s">
        <v>43</v>
      </c>
      <c r="D33" s="47">
        <v>1326206.56</v>
      </c>
      <c r="E33" s="47">
        <v>5161.91</v>
      </c>
      <c r="F33" s="47"/>
      <c r="G33" s="47"/>
      <c r="H33" s="47">
        <f>1516920.54*0.87767845</f>
        <v>1331368.468320363</v>
      </c>
      <c r="J33" s="38"/>
      <c r="K33" s="38"/>
      <c r="L33" s="38"/>
      <c r="M33" s="38"/>
      <c r="N33" s="38"/>
    </row>
    <row r="34" spans="1:14" x14ac:dyDescent="0.2">
      <c r="A34" s="48" t="s">
        <v>26</v>
      </c>
      <c r="B34" s="49"/>
      <c r="C34" s="49"/>
      <c r="D34" s="49"/>
      <c r="E34" s="49"/>
      <c r="F34" s="49"/>
      <c r="G34" s="49"/>
      <c r="H34" s="49"/>
      <c r="J34" s="39"/>
      <c r="K34" s="39"/>
      <c r="L34" s="39"/>
      <c r="M34" s="39"/>
      <c r="N34" s="39"/>
    </row>
    <row r="35" spans="1:14" s="30" customFormat="1" ht="25.5" x14ac:dyDescent="0.2">
      <c r="A35" s="29">
        <v>5</v>
      </c>
      <c r="B35" s="20" t="s">
        <v>27</v>
      </c>
      <c r="C35" s="21" t="s">
        <v>31</v>
      </c>
      <c r="D35" s="34">
        <v>238717.18</v>
      </c>
      <c r="E35" s="34">
        <v>929.14</v>
      </c>
      <c r="F35" s="34"/>
      <c r="G35" s="34"/>
      <c r="H35" s="34">
        <f>1331368.48*18%</f>
        <v>239646.32639999999</v>
      </c>
      <c r="I35" s="38"/>
      <c r="J35" s="38"/>
      <c r="K35" s="38"/>
      <c r="L35" s="38"/>
      <c r="M35" s="38"/>
      <c r="N35" s="38"/>
    </row>
    <row r="36" spans="1:14" s="30" customFormat="1" ht="13.5" x14ac:dyDescent="0.25">
      <c r="A36" s="32"/>
      <c r="B36" s="22" t="s">
        <v>15</v>
      </c>
      <c r="C36" s="23" t="s">
        <v>28</v>
      </c>
      <c r="D36" s="35">
        <f>D35</f>
        <v>238717.18</v>
      </c>
      <c r="E36" s="35">
        <f>E35</f>
        <v>929.14</v>
      </c>
      <c r="F36" s="35"/>
      <c r="G36" s="35"/>
      <c r="H36" s="35">
        <v>239646.32</v>
      </c>
      <c r="J36" s="38"/>
      <c r="K36" s="38"/>
      <c r="L36" s="38"/>
      <c r="M36" s="38"/>
      <c r="N36" s="38"/>
    </row>
    <row r="37" spans="1:14" s="30" customFormat="1" x14ac:dyDescent="0.2">
      <c r="A37" s="31"/>
      <c r="B37" s="24" t="s">
        <v>15</v>
      </c>
      <c r="C37" s="25" t="s">
        <v>29</v>
      </c>
      <c r="D37" s="36">
        <f>D33+D35</f>
        <v>1564923.74</v>
      </c>
      <c r="E37" s="36">
        <f>E33+E35</f>
        <v>6091.05</v>
      </c>
      <c r="F37" s="36"/>
      <c r="G37" s="36"/>
      <c r="H37" s="36">
        <f>H33+H36</f>
        <v>1571014.788320363</v>
      </c>
      <c r="J37" s="38"/>
      <c r="K37" s="38"/>
      <c r="L37" s="38"/>
      <c r="M37" s="38"/>
      <c r="N37" s="38"/>
    </row>
    <row r="38" spans="1:14" s="30" customFormat="1" x14ac:dyDescent="0.2">
      <c r="A38" s="33"/>
      <c r="B38" s="26" t="s">
        <v>15</v>
      </c>
      <c r="C38" s="27" t="s">
        <v>30</v>
      </c>
      <c r="D38" s="37">
        <f>D37</f>
        <v>1564923.74</v>
      </c>
      <c r="E38" s="37">
        <f>E37</f>
        <v>6091.05</v>
      </c>
      <c r="F38" s="37"/>
      <c r="G38" s="37"/>
      <c r="H38" s="37">
        <v>1571014.8</v>
      </c>
    </row>
    <row r="39" spans="1:14" x14ac:dyDescent="0.2">
      <c r="B39" s="15" t="s">
        <v>15</v>
      </c>
    </row>
    <row r="40" spans="1:14" ht="21.75" customHeight="1" x14ac:dyDescent="0.2">
      <c r="A40" s="28"/>
      <c r="B40" s="50" t="s">
        <v>34</v>
      </c>
      <c r="C40" s="50"/>
      <c r="D40" s="50"/>
      <c r="E40" s="50"/>
      <c r="F40" s="50"/>
      <c r="G40" s="50"/>
      <c r="H40" s="50"/>
      <c r="I40" s="50"/>
      <c r="J40" s="7"/>
    </row>
    <row r="41" spans="1:14" ht="15.75" x14ac:dyDescent="0.2">
      <c r="B41" s="42"/>
      <c r="C41" s="43"/>
      <c r="D41" s="42"/>
      <c r="E41" s="42"/>
      <c r="F41" s="42"/>
      <c r="G41" s="42"/>
      <c r="H41" s="42"/>
      <c r="I41" s="42"/>
    </row>
    <row r="42" spans="1:14" ht="20.25" customHeight="1" x14ac:dyDescent="0.2">
      <c r="B42" s="50" t="s">
        <v>35</v>
      </c>
      <c r="C42" s="50"/>
      <c r="D42" s="50"/>
      <c r="E42" s="50"/>
      <c r="F42" s="50"/>
      <c r="G42" s="50"/>
      <c r="H42" s="50"/>
      <c r="I42" s="50"/>
    </row>
    <row r="43" spans="1:14" ht="12.75" customHeight="1" x14ac:dyDescent="0.2">
      <c r="B43" s="51"/>
      <c r="C43" s="52"/>
      <c r="D43" s="52"/>
      <c r="E43" s="52"/>
      <c r="F43" s="52"/>
      <c r="G43" s="52"/>
      <c r="H43" s="52"/>
      <c r="I43" s="52"/>
    </row>
    <row r="44" spans="1:14" ht="15" x14ac:dyDescent="0.2">
      <c r="B44" s="41"/>
      <c r="C44" s="40"/>
      <c r="D44" s="40"/>
      <c r="E44" s="40"/>
      <c r="F44" s="40"/>
      <c r="G44" s="40"/>
      <c r="H44" s="40"/>
      <c r="I44" s="40"/>
    </row>
  </sheetData>
  <mergeCells count="15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2:I42"/>
    <mergeCell ref="B43:I43"/>
    <mergeCell ref="A29:H29"/>
    <mergeCell ref="A34:H34"/>
    <mergeCell ref="B40:I40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2015-09-16T11:51:14Z</dcterms:modified>
</cp:coreProperties>
</file>