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23.03.2016\конкурс 1\Колпашево, Матросова 22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0" i="1" l="1"/>
  <c r="H31" i="1" s="1"/>
  <c r="E27" i="1"/>
  <c r="D27" i="1"/>
  <c r="H26" i="1"/>
  <c r="H25" i="1"/>
  <c r="H24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<sst xmlns="http://schemas.openxmlformats.org/spreadsheetml/2006/main" count="61" uniqueCount="44">
  <si>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</si>
  <si>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</si>
  <si>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</si>
  <si>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</si>
  <si>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</si>
  <si>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</si>
  <si>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</si>
  <si>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</si>
  <si>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</si>
  <si>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</si>
  <si>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</si>
  <si>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</si>
  <si>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</si>
  <si>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</si>
  <si>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</si>
  <si>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</si>
  <si>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</si>
  <si>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</si>
  <si>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</si>
  <si>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</si>
  <si>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</si>
  <si>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</si>
  <si>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</si>
  <si>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</si>
  <si>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</si>
  <si>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</si>
  <si>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</si>
  <si>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</si>
  <si>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</si>
  <si>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</si>
  <si>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</si>
  <si>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</si>
  <si>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</si>
  <si>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</si>
  <si>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</si>
  <si>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</si>
  <si>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</si>
  <si>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</si>
  <si>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</si>
  <si>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</si>
  <si>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</si>
  <si>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</si>
  <si>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Матросова, д. 22</t>
  </si>
  <si>
    <t>Сводный сметный расчет в сумме: 1 715 505,52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</si>
</sst>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B7" sqref="B7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43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892351</v>
      </c>
      <c r="E24" s="34"/>
      <c r="F24" s="34"/>
      <c r="G24" s="34"/>
      <c r="H24" s="34">
        <f>D24</f>
        <v>892351</v>
      </c>
    </row>
    <row r="25" spans="1:14" s="30" customFormat="1" x14ac:dyDescent="0.2">
      <c r="A25" s="29">
        <v>2</v>
      </c>
      <c r="B25" s="20" t="s">
        <v>37</v>
      </c>
      <c r="C25" s="21" t="s">
        <v>41</v>
      </c>
      <c r="D25" s="34">
        <v>454597</v>
      </c>
      <c r="E25" s="34"/>
      <c r="F25" s="34"/>
      <c r="G25" s="34"/>
      <c r="H25" s="34">
        <f>D25+E25</f>
        <v>454597</v>
      </c>
    </row>
    <row r="26" spans="1:14" s="30" customFormat="1" x14ac:dyDescent="0.2">
      <c r="A26" s="29">
        <v>3</v>
      </c>
      <c r="B26" s="20" t="s">
        <v>40</v>
      </c>
      <c r="C26" s="21" t="s">
        <v>39</v>
      </c>
      <c r="D26" s="34">
        <v>17234</v>
      </c>
      <c r="E26" s="34">
        <v>61130</v>
      </c>
      <c r="F26" s="34"/>
      <c r="G26" s="34"/>
      <c r="H26" s="34">
        <f>D26+E26</f>
        <v>78364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D24+D25+D26</f>
        <v>1364182</v>
      </c>
      <c r="E27" s="35">
        <f>E24+E25+E26</f>
        <v>61130</v>
      </c>
      <c r="F27" s="35"/>
      <c r="G27" s="35"/>
      <c r="H27" s="35">
        <f>H24+H25+H26</f>
        <v>1425312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1364182</v>
      </c>
      <c r="E28" s="36">
        <f>E27</f>
        <v>61130</v>
      </c>
      <c r="F28" s="36"/>
      <c r="G28" s="36"/>
      <c r="H28" s="36">
        <f>H27</f>
        <v>1425312</v>
      </c>
    </row>
    <row r="29" spans="1:14" x14ac:dyDescent="0.2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27283.64</v>
      </c>
      <c r="E30" s="34">
        <v>1222.5999999999999</v>
      </c>
      <c r="F30" s="34"/>
      <c r="G30" s="34"/>
      <c r="H30" s="34">
        <f>D30+E30</f>
        <v>28506.239999999998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27283.64</v>
      </c>
      <c r="E31" s="35">
        <f>E30</f>
        <v>1222.5999999999999</v>
      </c>
      <c r="F31" s="35"/>
      <c r="G31" s="35"/>
      <c r="H31" s="35">
        <f>H30</f>
        <v>28506.239999999998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1391465.64</v>
      </c>
      <c r="E32" s="36">
        <f>E31+E28</f>
        <v>62352.6</v>
      </c>
      <c r="F32" s="36"/>
      <c r="G32" s="36"/>
      <c r="H32" s="36">
        <f>H28+H31</f>
        <v>1453818.24</v>
      </c>
      <c r="J32" s="38"/>
      <c r="K32" s="38"/>
      <c r="L32" s="38"/>
      <c r="M32" s="38"/>
      <c r="N32" s="38"/>
    </row>
    <row r="33" spans="1:14" x14ac:dyDescent="0.2">
      <c r="A33" s="44" t="s">
        <v>26</v>
      </c>
      <c r="B33" s="45"/>
      <c r="C33" s="45"/>
      <c r="D33" s="45"/>
      <c r="E33" s="45"/>
      <c r="F33" s="45"/>
      <c r="G33" s="45"/>
      <c r="H33" s="45"/>
      <c r="J33" s="39"/>
      <c r="K33" s="39"/>
      <c r="L33" s="39"/>
      <c r="M33" s="39"/>
      <c r="N33" s="39"/>
    </row>
    <row r="34" spans="1:14" s="30" customFormat="1" ht="25.5" x14ac:dyDescent="0.2">
      <c r="A34" s="29">
        <v>5</v>
      </c>
      <c r="B34" s="20" t="s">
        <v>27</v>
      </c>
      <c r="C34" s="21" t="s">
        <v>31</v>
      </c>
      <c r="D34" s="34">
        <v>250463.82</v>
      </c>
      <c r="E34" s="34">
        <v>11223.47</v>
      </c>
      <c r="F34" s="34"/>
      <c r="G34" s="34"/>
      <c r="H34" s="34">
        <f>D34+E34</f>
        <v>261687.29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250463.82</v>
      </c>
      <c r="E35" s="35">
        <f>E34</f>
        <v>11223.47</v>
      </c>
      <c r="F35" s="35"/>
      <c r="G35" s="35"/>
      <c r="H35" s="35">
        <f>H34</f>
        <v>261687.29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f>D32+D35</f>
        <v>1641929.46</v>
      </c>
      <c r="E36" s="36">
        <f>E32+E35</f>
        <v>73576.069999999992</v>
      </c>
      <c r="F36" s="36"/>
      <c r="G36" s="36"/>
      <c r="H36" s="36">
        <f>H32+H35</f>
        <v>1715505.53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v>1641929.46</v>
      </c>
      <c r="E37" s="37">
        <v>73576.070000000007</v>
      </c>
      <c r="F37" s="37"/>
      <c r="G37" s="37"/>
      <c r="H37" s="37">
        <v>1715505.53</v>
      </c>
    </row>
    <row r="38" spans="1:14" x14ac:dyDescent="0.2">
      <c r="B38" s="15" t="s">
        <v>15</v>
      </c>
    </row>
    <row r="39" spans="1:14" ht="21.75" customHeight="1" x14ac:dyDescent="0.2">
      <c r="A39" s="28"/>
      <c r="B39" s="46" t="s">
        <v>34</v>
      </c>
      <c r="C39" s="46"/>
      <c r="D39" s="46"/>
      <c r="E39" s="46"/>
      <c r="F39" s="46"/>
      <c r="G39" s="46"/>
      <c r="H39" s="46"/>
      <c r="I39" s="46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46" t="s">
        <v>35</v>
      </c>
      <c r="C41" s="46"/>
      <c r="D41" s="46"/>
      <c r="E41" s="46"/>
      <c r="F41" s="46"/>
      <c r="G41" s="46"/>
      <c r="H41" s="46"/>
      <c r="I41" s="46"/>
    </row>
    <row r="42" spans="1:14" ht="12.75" customHeight="1" x14ac:dyDescent="0.2">
      <c r="B42" s="47"/>
      <c r="C42" s="48"/>
      <c r="D42" s="48"/>
      <c r="E42" s="48"/>
      <c r="F42" s="48"/>
      <c r="G42" s="48"/>
      <c r="H42" s="48"/>
      <c r="I42" s="48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1:I41"/>
    <mergeCell ref="B42:I42"/>
    <mergeCell ref="A29:H29"/>
    <mergeCell ref="A33:H33"/>
    <mergeCell ref="B39:I39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Чернова Оксана Геннадьевна</cp:lastModifiedBy>
  <cp:lastPrinted>2015-09-14T09:19:46Z</cp:lastPrinted>
  <dcterms:created xsi:type="dcterms:W3CDTF">2002-03-25T05:35:56Z</dcterms:created>
  <dcterms:modified xsi:type="dcterms:W3CDTF">2016-03-16T04:28:21Z</dcterms:modified>
</cp:coreProperties>
</file>