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Капитальный ремонт внутренней " sheetId="1" r:id="rId1"/>
  </sheets>
  <definedNames>
    <definedName name="__chapters__">'Капитальный ремонт внутренней '!#REF!</definedName>
    <definedName name="__itogi__">'Капитальный ремонт внутренней '!#REF!</definedName>
    <definedName name="__itogo__">'Капитальный ремонт внутренней '!#REF!</definedName>
    <definedName name="__position__">'Капитальный ремонт внутренней '!#REF!</definedName>
    <definedName name="__smet__">'Капитальный ремонт внутренней '!$A$1:$H$33</definedName>
    <definedName name="__vsego__">'Капитальный ремонт внутренней '!$31:$31</definedName>
  </definedNames>
  <calcPr fullCalcOnLoad="1" fullPrecision="0"/>
</workbook>
</file>

<file path=xl/sharedStrings.xml><?xml version="1.0" encoding="utf-8"?>
<sst xmlns="http://schemas.openxmlformats.org/spreadsheetml/2006/main" count="53" uniqueCount="38">
  <si>
    <t>(наименование стройки)</t>
  </si>
  <si>
    <t>№ пп</t>
  </si>
  <si>
    <t>Форма № 1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</si>
  <si>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</si>
  <si>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</si>
  <si>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</si>
  <si>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</si>
  <si>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</si>
  <si>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</si>
  <si>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</si>
  <si>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</si>
  <si>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</si>
  <si>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</si>
  <si>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</si>
  <si>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</si>
  <si>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</si>
  <si>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</si>
  <si>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</si>
  <si>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</si>
  <si>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</si>
  <si>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</si>
  <si>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</si>
  <si>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</si>
  <si>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</si>
  <si>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</si>
  <si>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</si>
  <si>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СВОДНЫЙ СМЕТНЫЙ РАСЧЕТ СТОИМОСТИ КАПИТАЛЬНОГО РЕМОНТА</t>
  </si>
  <si>
    <t>Составлена в ценах по состоянию на 3 квартал 2015г.</t>
  </si>
  <si>
    <t>ВСЕГО по смете:</t>
  </si>
  <si>
    <t>Капитальный ремонт внутренней инженерной системы телоснабжения многоквартирного дома по адресу: г.Томск, ул.Профсоюзная, 20А.</t>
  </si>
  <si>
    <t>Капитальный ремонт внутренней инженерной системы теплоснабжения многоквартирного дома по адресу:                                                                                              г.Томск, ул.Профсоюзная, 20А.</t>
  </si>
  <si>
    <t>Возвратные суммы от сдачи металлолома (справочно): 5500*10,5256=57 890,80р.</t>
  </si>
  <si>
    <t>"Утвержден" «___»________________2016г.</t>
  </si>
  <si>
    <t>НДС - 18% 
[СТР=18%; МОН=18%; ОБП=18%; ПРО=18%]</t>
  </si>
  <si>
    <t>Директор ______________________________________________</t>
  </si>
  <si>
    <t>Сметчик _____________________________________________</t>
  </si>
  <si>
    <r>
      <t xml:space="preserve">Заказчик </t>
    </r>
    <r>
      <rPr>
        <b/>
        <sz val="10"/>
        <rFont val="Times New Roman"/>
        <family val="1"/>
      </rPr>
      <t>Фонд «РФКР МКД ТО»</t>
    </r>
  </si>
  <si>
    <r>
      <t>Сводный сметный расчет в сумме:</t>
    </r>
    <r>
      <rPr>
        <b/>
        <sz val="10"/>
        <rFont val="Times New Roman"/>
        <family val="1"/>
      </rPr>
      <t xml:space="preserve"> 8 583 718,93 руб.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</si>
</sst>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4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1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49" fontId="3" fillId="0" borderId="11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4" fontId="0" fillId="0" borderId="0" xfId="0" applyNumberFormat="1" applyAlignment="1">
      <alignment/>
    </xf>
    <xf numFmtId="0" fontId="3" fillId="0" borderId="0" xfId="0" applyFont="1" applyBorder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 quotePrefix="1">
      <alignment horizontal="left"/>
    </xf>
    <xf numFmtId="0" fontId="9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="90" zoomScaleNormal="90" zoomScalePageLayoutView="70" workbookViewId="0" topLeftCell="A1">
      <selection activeCell="F33" sqref="F33"/>
    </sheetView>
  </sheetViews>
  <sheetFormatPr defaultColWidth="9.00390625" defaultRowHeight="12.75"/>
  <cols>
    <col min="1" max="1" width="5.00390625" style="9" customWidth="1"/>
    <col min="2" max="2" width="31.875" style="12" customWidth="1"/>
    <col min="3" max="3" width="58.00390625" style="10" customWidth="1"/>
    <col min="4" max="4" width="16.50390625" style="6" customWidth="1"/>
    <col min="5" max="5" width="15.375" style="6" customWidth="1"/>
    <col min="6" max="6" width="17.00390625" style="6" customWidth="1"/>
    <col min="7" max="7" width="12.50390625" style="6" customWidth="1"/>
    <col min="8" max="8" width="13.50390625" style="6" customWidth="1"/>
    <col min="9" max="9" width="12.875" style="0" customWidth="1"/>
    <col min="10" max="10" width="17.375" style="0" customWidth="1"/>
  </cols>
  <sheetData>
    <row r="1" spans="2:8" ht="12.75">
      <c r="B1" s="12" t="s">
        <v>11</v>
      </c>
      <c r="D1" s="3"/>
      <c r="E1" s="3"/>
      <c r="F1" s="3"/>
      <c r="G1" s="3"/>
      <c r="H1" s="8" t="s">
        <v>2</v>
      </c>
    </row>
    <row r="2" spans="2:8" ht="12.75">
      <c r="B2" s="12" t="s">
        <v>36</v>
      </c>
      <c r="C2" s="37"/>
      <c r="D2" s="38"/>
      <c r="E2" s="39"/>
      <c r="F2" s="39"/>
      <c r="G2" s="39"/>
      <c r="H2" s="3"/>
    </row>
    <row r="3" spans="2:8" ht="12.75">
      <c r="B3" s="12" t="s">
        <v>11</v>
      </c>
      <c r="D3" s="7"/>
      <c r="F3" s="3"/>
      <c r="G3" s="3"/>
      <c r="H3" s="3"/>
    </row>
    <row r="4" spans="2:8" ht="12.75">
      <c r="B4" s="12" t="s">
        <v>32</v>
      </c>
      <c r="C4" s="11"/>
      <c r="D4" s="3"/>
      <c r="E4" s="7"/>
      <c r="F4" s="3"/>
      <c r="G4" s="3"/>
      <c r="H4" s="3"/>
    </row>
    <row r="5" spans="2:8" ht="12.75">
      <c r="B5" s="12" t="s">
        <v>11</v>
      </c>
      <c r="D5" s="3"/>
      <c r="E5" s="7"/>
      <c r="F5" s="3"/>
      <c r="G5" s="3"/>
      <c r="H5" s="3"/>
    </row>
    <row r="6" spans="2:8" ht="12.75">
      <c r="B6" s="12" t="s">
        <v>37</v>
      </c>
      <c r="D6" s="3"/>
      <c r="E6" s="7"/>
      <c r="F6" s="3"/>
      <c r="G6" s="3"/>
      <c r="H6" s="3"/>
    </row>
    <row r="7" spans="2:8" ht="12.75">
      <c r="B7" s="12" t="s">
        <v>11</v>
      </c>
      <c r="G7" s="3"/>
      <c r="H7" s="3"/>
    </row>
    <row r="8" spans="2:8" ht="12.75">
      <c r="B8" s="12" t="s">
        <v>11</v>
      </c>
      <c r="D8" s="2" t="s">
        <v>26</v>
      </c>
      <c r="F8" s="3"/>
      <c r="G8" s="3"/>
      <c r="H8" s="3"/>
    </row>
    <row r="9" spans="2:8" ht="12.75">
      <c r="B9" s="12" t="s">
        <v>11</v>
      </c>
      <c r="D9" s="5"/>
      <c r="F9" s="3"/>
      <c r="G9" s="3"/>
      <c r="H9" s="3"/>
    </row>
    <row r="10" spans="2:8" ht="30.75" customHeight="1">
      <c r="B10" s="12" t="s">
        <v>11</v>
      </c>
      <c r="C10" s="46" t="s">
        <v>30</v>
      </c>
      <c r="D10" s="47"/>
      <c r="E10" s="47"/>
      <c r="F10" s="47"/>
      <c r="G10" s="47"/>
      <c r="H10" s="3"/>
    </row>
    <row r="11" spans="2:8" ht="12.75">
      <c r="B11" s="12" t="s">
        <v>11</v>
      </c>
      <c r="D11" s="1" t="s">
        <v>0</v>
      </c>
      <c r="F11" s="3"/>
      <c r="G11" s="3"/>
      <c r="H11" s="3"/>
    </row>
    <row r="12" spans="2:8" ht="12.75">
      <c r="B12" s="12" t="s">
        <v>27</v>
      </c>
      <c r="D12" s="5"/>
      <c r="E12" s="3"/>
      <c r="F12" s="3"/>
      <c r="G12" s="3"/>
      <c r="H12" s="3"/>
    </row>
    <row r="13" spans="4:8" ht="12.75">
      <c r="D13" s="3"/>
      <c r="E13" s="3"/>
      <c r="F13" s="3"/>
      <c r="G13" s="3"/>
      <c r="H13" s="3"/>
    </row>
    <row r="14" spans="1:8" ht="12.75" customHeight="1">
      <c r="A14" s="48" t="s">
        <v>1</v>
      </c>
      <c r="B14" s="49" t="s">
        <v>3</v>
      </c>
      <c r="C14" s="48" t="s">
        <v>4</v>
      </c>
      <c r="D14" s="50" t="s">
        <v>5</v>
      </c>
      <c r="E14" s="50"/>
      <c r="F14" s="50"/>
      <c r="G14" s="50"/>
      <c r="H14" s="48" t="s">
        <v>10</v>
      </c>
    </row>
    <row r="15" spans="1:8" ht="12.75">
      <c r="A15" s="48"/>
      <c r="B15" s="49"/>
      <c r="C15" s="48"/>
      <c r="D15" s="48" t="s">
        <v>6</v>
      </c>
      <c r="E15" s="48" t="s">
        <v>7</v>
      </c>
      <c r="F15" s="48" t="s">
        <v>8</v>
      </c>
      <c r="G15" s="48" t="s">
        <v>9</v>
      </c>
      <c r="H15" s="48"/>
    </row>
    <row r="16" spans="1:8" ht="12.75">
      <c r="A16" s="48"/>
      <c r="B16" s="49"/>
      <c r="C16" s="48"/>
      <c r="D16" s="48"/>
      <c r="E16" s="48"/>
      <c r="F16" s="48"/>
      <c r="G16" s="48"/>
      <c r="H16" s="48"/>
    </row>
    <row r="17" spans="1:8" ht="12.75">
      <c r="A17" s="48"/>
      <c r="B17" s="49"/>
      <c r="C17" s="48"/>
      <c r="D17" s="48"/>
      <c r="E17" s="48"/>
      <c r="F17" s="48"/>
      <c r="G17" s="48"/>
      <c r="H17" s="48"/>
    </row>
    <row r="18" spans="1:8" ht="12.75">
      <c r="A18" s="4">
        <v>1</v>
      </c>
      <c r="B18" s="13" t="s">
        <v>12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</row>
    <row r="19" spans="1:8" ht="12.75">
      <c r="A19" s="44" t="s">
        <v>13</v>
      </c>
      <c r="B19" s="45"/>
      <c r="C19" s="45"/>
      <c r="D19" s="45"/>
      <c r="E19" s="45"/>
      <c r="F19" s="45"/>
      <c r="G19" s="45"/>
      <c r="H19" s="45"/>
    </row>
    <row r="20" spans="1:8" s="16" customFormat="1" ht="26.25">
      <c r="A20" s="15">
        <v>1</v>
      </c>
      <c r="B20" s="24" t="s">
        <v>14</v>
      </c>
      <c r="C20" s="14" t="s">
        <v>29</v>
      </c>
      <c r="D20" s="20">
        <f>7720386*0.8427509</f>
        <v>6506360</v>
      </c>
      <c r="E20" s="20">
        <f>13254*0.8427509</f>
        <v>11170</v>
      </c>
      <c r="F20" s="20">
        <f>728770*0.8427509</f>
        <v>614170</v>
      </c>
      <c r="G20" s="20"/>
      <c r="H20" s="20">
        <f>D20+E20+F20</f>
        <v>7131700</v>
      </c>
    </row>
    <row r="21" spans="1:8" s="16" customFormat="1" ht="13.5">
      <c r="A21" s="18"/>
      <c r="B21" s="25" t="s">
        <v>11</v>
      </c>
      <c r="C21" s="26" t="s">
        <v>15</v>
      </c>
      <c r="D21" s="21">
        <f>D20</f>
        <v>6506360</v>
      </c>
      <c r="E21" s="21">
        <f>E20</f>
        <v>11170</v>
      </c>
      <c r="F21" s="21">
        <f>F20</f>
        <v>614170</v>
      </c>
      <c r="G21" s="21"/>
      <c r="H21" s="21">
        <f>H20</f>
        <v>7131700</v>
      </c>
    </row>
    <row r="22" spans="1:8" s="16" customFormat="1" ht="12.75">
      <c r="A22" s="17"/>
      <c r="B22" s="27" t="s">
        <v>11</v>
      </c>
      <c r="C22" s="28" t="s">
        <v>16</v>
      </c>
      <c r="D22" s="22">
        <f>D21</f>
        <v>6506360</v>
      </c>
      <c r="E22" s="22">
        <f>E21</f>
        <v>11170</v>
      </c>
      <c r="F22" s="22">
        <f>F21</f>
        <v>614170</v>
      </c>
      <c r="G22" s="22"/>
      <c r="H22" s="22">
        <f>H21</f>
        <v>7131700</v>
      </c>
    </row>
    <row r="23" spans="1:8" ht="12.75">
      <c r="A23" s="44" t="s">
        <v>17</v>
      </c>
      <c r="B23" s="45"/>
      <c r="C23" s="45"/>
      <c r="D23" s="45"/>
      <c r="E23" s="45"/>
      <c r="F23" s="45"/>
      <c r="G23" s="45"/>
      <c r="H23" s="45"/>
    </row>
    <row r="24" spans="1:8" s="16" customFormat="1" ht="26.25">
      <c r="A24" s="15">
        <v>2</v>
      </c>
      <c r="B24" s="24" t="s">
        <v>18</v>
      </c>
      <c r="C24" s="14" t="s">
        <v>19</v>
      </c>
      <c r="D24" s="20">
        <f>D22*0.02</f>
        <v>130130</v>
      </c>
      <c r="E24" s="20">
        <f>E22*0.02</f>
        <v>220</v>
      </c>
      <c r="F24" s="20">
        <f>F22*0.02</f>
        <v>12280</v>
      </c>
      <c r="G24" s="20"/>
      <c r="H24" s="20">
        <f>H22*0.02</f>
        <v>142630</v>
      </c>
    </row>
    <row r="25" spans="1:8" s="16" customFormat="1" ht="13.5">
      <c r="A25" s="18"/>
      <c r="B25" s="25" t="s">
        <v>11</v>
      </c>
      <c r="C25" s="26" t="s">
        <v>20</v>
      </c>
      <c r="D25" s="21">
        <f>D24</f>
        <v>130130</v>
      </c>
      <c r="E25" s="21">
        <f>E24</f>
        <v>220</v>
      </c>
      <c r="F25" s="21">
        <f>F24</f>
        <v>12280</v>
      </c>
      <c r="G25" s="21"/>
      <c r="H25" s="21">
        <f>H24</f>
        <v>142630</v>
      </c>
    </row>
    <row r="26" spans="1:8" s="16" customFormat="1" ht="12.75">
      <c r="A26" s="17"/>
      <c r="B26" s="27" t="s">
        <v>11</v>
      </c>
      <c r="C26" s="28" t="s">
        <v>21</v>
      </c>
      <c r="D26" s="22">
        <f>D25+D22</f>
        <v>6636490</v>
      </c>
      <c r="E26" s="22">
        <f>E25+E22</f>
        <v>11390</v>
      </c>
      <c r="F26" s="22">
        <f>F25+F22</f>
        <v>626450</v>
      </c>
      <c r="G26" s="22"/>
      <c r="H26" s="22">
        <f>H25+H22</f>
        <v>7274330</v>
      </c>
    </row>
    <row r="27" spans="1:8" ht="12.75">
      <c r="A27" s="44" t="s">
        <v>22</v>
      </c>
      <c r="B27" s="45"/>
      <c r="C27" s="45"/>
      <c r="D27" s="45"/>
      <c r="E27" s="45"/>
      <c r="F27" s="45"/>
      <c r="G27" s="45"/>
      <c r="H27" s="45"/>
    </row>
    <row r="28" spans="1:10" s="16" customFormat="1" ht="26.25">
      <c r="A28" s="15">
        <v>3</v>
      </c>
      <c r="B28" s="24" t="s">
        <v>23</v>
      </c>
      <c r="C28" s="14" t="s">
        <v>33</v>
      </c>
      <c r="D28" s="20">
        <f>D26*0.18</f>
        <v>1194570</v>
      </c>
      <c r="E28" s="20">
        <f>E26*0.18</f>
        <v>2050</v>
      </c>
      <c r="F28" s="20">
        <f>F26*0.18</f>
        <v>112760</v>
      </c>
      <c r="G28" s="20"/>
      <c r="H28" s="20">
        <f>H26*0.18</f>
        <v>1309380</v>
      </c>
      <c r="J28" s="31"/>
    </row>
    <row r="29" spans="1:9" s="16" customFormat="1" ht="13.5">
      <c r="A29" s="18"/>
      <c r="B29" s="25" t="s">
        <v>11</v>
      </c>
      <c r="C29" s="26" t="s">
        <v>24</v>
      </c>
      <c r="D29" s="21">
        <f>D28</f>
        <v>1194570</v>
      </c>
      <c r="E29" s="21">
        <f>E28</f>
        <v>2050</v>
      </c>
      <c r="F29" s="21">
        <f>F28</f>
        <v>112760</v>
      </c>
      <c r="G29" s="21"/>
      <c r="H29" s="21">
        <f>H28</f>
        <v>1309380</v>
      </c>
      <c r="I29" s="31"/>
    </row>
    <row r="30" spans="1:10" s="16" customFormat="1" ht="12.75">
      <c r="A30" s="17"/>
      <c r="B30" s="27" t="s">
        <v>11</v>
      </c>
      <c r="C30" s="28" t="s">
        <v>25</v>
      </c>
      <c r="D30" s="22">
        <f>D29+D26</f>
        <v>7831060</v>
      </c>
      <c r="E30" s="22">
        <f>E29+E26</f>
        <v>13440</v>
      </c>
      <c r="F30" s="22">
        <f>F29+F26</f>
        <v>739210</v>
      </c>
      <c r="G30" s="22"/>
      <c r="H30" s="22">
        <f>H29+H26</f>
        <v>8583710</v>
      </c>
      <c r="J30" s="31"/>
    </row>
    <row r="31" spans="1:8" s="16" customFormat="1" ht="12.75">
      <c r="A31" s="19"/>
      <c r="B31" s="29" t="s">
        <v>11</v>
      </c>
      <c r="C31" s="30" t="s">
        <v>28</v>
      </c>
      <c r="D31" s="23">
        <f>D30</f>
        <v>7831060</v>
      </c>
      <c r="E31" s="23">
        <f>E30</f>
        <v>13440</v>
      </c>
      <c r="F31" s="23">
        <f>F30</f>
        <v>739210</v>
      </c>
      <c r="G31" s="23"/>
      <c r="H31" s="23">
        <f>H30</f>
        <v>8583710</v>
      </c>
    </row>
    <row r="32" spans="1:10" ht="26.25">
      <c r="A32" s="19"/>
      <c r="B32" s="34" t="s">
        <v>11</v>
      </c>
      <c r="C32" s="35" t="s">
        <v>31</v>
      </c>
      <c r="D32" s="23"/>
      <c r="E32" s="23"/>
      <c r="F32" s="23"/>
      <c r="G32" s="23">
        <v>57890</v>
      </c>
      <c r="H32" s="23">
        <v>57890</v>
      </c>
      <c r="I32" s="31"/>
      <c r="J32" s="36"/>
    </row>
    <row r="34" spans="2:9" ht="15">
      <c r="B34" s="40" t="s">
        <v>34</v>
      </c>
      <c r="C34" s="41"/>
      <c r="D34" s="41"/>
      <c r="E34" s="41"/>
      <c r="F34" s="41"/>
      <c r="G34" s="41"/>
      <c r="H34" s="41"/>
      <c r="I34" s="41"/>
    </row>
    <row r="35" spans="2:9" ht="12.75">
      <c r="B35" s="42"/>
      <c r="C35" s="43"/>
      <c r="D35" s="43"/>
      <c r="E35" s="43"/>
      <c r="F35" s="43"/>
      <c r="G35" s="43"/>
      <c r="H35" s="43"/>
      <c r="I35" s="43"/>
    </row>
    <row r="36" spans="2:9" ht="15">
      <c r="B36" s="32" t="s">
        <v>35</v>
      </c>
      <c r="C36" s="33"/>
      <c r="D36" s="32"/>
      <c r="E36" s="32"/>
      <c r="F36" s="32"/>
      <c r="G36" s="32"/>
      <c r="H36" s="32"/>
      <c r="I36" s="32"/>
    </row>
    <row r="37" spans="2:9" ht="15">
      <c r="B37" s="40"/>
      <c r="C37" s="41"/>
      <c r="D37" s="41"/>
      <c r="E37" s="41"/>
      <c r="F37" s="41"/>
      <c r="G37" s="41"/>
      <c r="H37" s="41"/>
      <c r="I37" s="41"/>
    </row>
  </sheetData>
  <sheetProtection password="C76D" sheet="1" selectLockedCells="1" selectUnlockedCells="1"/>
  <mergeCells count="16">
    <mergeCell ref="C14:C17"/>
    <mergeCell ref="D15:D17"/>
    <mergeCell ref="D14:G14"/>
    <mergeCell ref="E15:E17"/>
    <mergeCell ref="F15:F17"/>
    <mergeCell ref="G15:G17"/>
    <mergeCell ref="B34:I34"/>
    <mergeCell ref="B35:I35"/>
    <mergeCell ref="B37:I37"/>
    <mergeCell ref="A23:H23"/>
    <mergeCell ref="A27:H27"/>
    <mergeCell ref="C10:G10"/>
    <mergeCell ref="A19:H19"/>
    <mergeCell ref="H14:H17"/>
    <mergeCell ref="A14:A17"/>
    <mergeCell ref="B14:B17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fitToHeight="999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Сафьянова Любовь Александровна</cp:lastModifiedBy>
  <cp:lastPrinted>2016-04-01T03:42:18Z</cp:lastPrinted>
  <dcterms:created xsi:type="dcterms:W3CDTF">2002-03-25T05:35:56Z</dcterms:created>
  <dcterms:modified xsi:type="dcterms:W3CDTF">2016-04-01T03:42:42Z</dcterms:modified>
  <cp:category/>
  <cp:version/>
  <cp:contentType/>
  <cp:contentStatus/>
</cp:coreProperties>
</file>