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X:\ОТДЕЛ ОРГАНИЗАЦИИ КР 2015\ИНЖ СИС\Конкурс 09.06.2016\первомайская 63 2\"/>
    </mc:Choice>
  </mc:AlternateContent>
  <bookViews>
    <workbookView xWindow="0" yWindow="0" windowWidth="23040" windowHeight="9408"/>
  </bookViews>
  <sheets>
    <sheet name="Лист1" sheetId="1" r:id="rId1"/>
    <sheet name="Лист2" sheetId="2" r:id="rId2"/>
    <sheet name="Лист3" sheetId="3" r:id="rId3"/>
  </sheets>
  <calcPr calcId="152511" fullPrecision="0" calcCompleted="0"/>
</workbook>
</file>

<file path=xl/calcChain.xml><?xml version="1.0" encoding="utf-8"?>
<calcChain xmlns="http://schemas.openxmlformats.org/spreadsheetml/2006/main">
  <c r="F30" i="1" l="1"/>
  <c r="G30" i="1"/>
  <c r="E30" i="1"/>
  <c r="E22" i="1"/>
  <c r="E23" i="1" s="1"/>
  <c r="E27" i="1" s="1"/>
  <c r="F22" i="1"/>
  <c r="F23" i="1" s="1"/>
  <c r="F27" i="1" s="1"/>
  <c r="D22" i="1"/>
  <c r="D23" i="1" s="1"/>
  <c r="H21" i="1"/>
  <c r="H22" i="1" s="1"/>
  <c r="J23" i="2"/>
  <c r="G23" i="2"/>
  <c r="F23" i="2"/>
  <c r="E23" i="2"/>
  <c r="I22" i="2"/>
  <c r="I21" i="2"/>
  <c r="I20" i="2"/>
  <c r="I19" i="2"/>
  <c r="I18" i="2"/>
  <c r="I23" i="2" s="1"/>
  <c r="H25" i="1"/>
  <c r="G26" i="1"/>
  <c r="H26" i="1" s="1"/>
  <c r="F34" i="1" l="1"/>
  <c r="F36" i="1" s="1"/>
  <c r="D27" i="1"/>
  <c r="H23" i="1"/>
  <c r="H27" i="1" s="1"/>
  <c r="G27" i="1"/>
  <c r="G36" i="1" l="1"/>
  <c r="D30" i="1"/>
  <c r="D34" i="1" l="1"/>
  <c r="D36" i="1" s="1"/>
  <c r="H35" i="1" l="1"/>
  <c r="H36" i="1" s="1"/>
  <c r="H34" i="1"/>
</calcChain>
</file>

<file path=xl/sharedStrings.xml><?xml version="1.0" encoding="utf-8"?>
<sst xmlns="http://schemas.openxmlformats.org/spreadsheetml/2006/main" count="87" uniqueCount="81">
  <si>
    <t xml:space="preserve">Заказчик </t>
  </si>
  <si>
    <t>Фонд "Региональный фонд капитального ремонта многоквартирных домов Томской области"</t>
  </si>
  <si>
    <t>(наименование организации)</t>
  </si>
  <si>
    <t/>
  </si>
  <si>
    <t>"Утвержден" «___»________________20__г.</t>
  </si>
  <si>
    <t>«    »________________20__г.</t>
  </si>
  <si>
    <t>(наименование стройки)</t>
  </si>
  <si>
    <t>№ пп</t>
  </si>
  <si>
    <t>Номера сметных расчетов и смет</t>
  </si>
  <si>
    <t>Наименование глав, объектов, работ и затрат</t>
  </si>
  <si>
    <t>Сметная стоимость</t>
  </si>
  <si>
    <t>Общая сметная стоимость           т. руб</t>
  </si>
  <si>
    <t>строительных работ            т.руб</t>
  </si>
  <si>
    <t>монтажных работ             т.руб</t>
  </si>
  <si>
    <t>оборудования, мебели, инвентаря        т. руб</t>
  </si>
  <si>
    <t>прочих         т.руб</t>
  </si>
  <si>
    <t>2</t>
  </si>
  <si>
    <t>ЛСР №02-01-01</t>
  </si>
  <si>
    <t>Итого по Главе 2</t>
  </si>
  <si>
    <t>Итого по Главам 1-2</t>
  </si>
  <si>
    <t xml:space="preserve">   Непредвиденные затраты</t>
  </si>
  <si>
    <t>МДС 81-35.2004 п. 4.96</t>
  </si>
  <si>
    <t>Непредвиденные затраты - 2%</t>
  </si>
  <si>
    <t>Итого по непредвиденные затраты</t>
  </si>
  <si>
    <t>Итого с учетом Непредвиденные затраты</t>
  </si>
  <si>
    <t xml:space="preserve">  Налоги и обязательные платежи</t>
  </si>
  <si>
    <t>МДС 81-35.2004 п. 4.100</t>
  </si>
  <si>
    <t>Итого по Налоги и обязательные платежи</t>
  </si>
  <si>
    <t>Итого с учетом Налоги и обязательные платежи</t>
  </si>
  <si>
    <t>ВСЕГО по сводному сметному расчету:</t>
  </si>
  <si>
    <t>М.П.</t>
  </si>
  <si>
    <t>Составлена в ценах по состоянию на 3  квартал 2015г.</t>
  </si>
  <si>
    <t xml:space="preserve">               (должность, подпись, расшифровка)</t>
  </si>
  <si>
    <t>ЛСР №02-01-02</t>
  </si>
  <si>
    <t>Капитальный ремонт теплового узла (ИТП)</t>
  </si>
  <si>
    <t>ЛСР №02-01-03</t>
  </si>
  <si>
    <t>ЛСР №02-01-04</t>
  </si>
  <si>
    <t>ЛСР №02-01-05</t>
  </si>
  <si>
    <t>ЛСР №07-01-01</t>
  </si>
  <si>
    <t>Пусконаладочные работы</t>
  </si>
  <si>
    <t>СВОДНЫЙ СМЕТНЫЙ РАСЧЕТ СТОИМОСТИ КАПИТАЛЬНОГО РЕМОНТА</t>
  </si>
  <si>
    <t>Капитальный ремонт системы ГВС</t>
  </si>
  <si>
    <t>Капитальный ремонт системы ХВС</t>
  </si>
  <si>
    <t>Капитальный ремонт внутридомовых инженерных систем теплоснабжения, холодного и</t>
  </si>
  <si>
    <t>горячего водоснабжения, установка  коллективного (общедомового) прибора учета</t>
  </si>
  <si>
    <t>потребления тепловой энергии, необходимого для предоставления теплоснабжения,</t>
  </si>
  <si>
    <t>узел управления и регулирования потребления тепловой энергии.</t>
  </si>
  <si>
    <t>№ п.п.</t>
  </si>
  <si>
    <t>Номера сметных расчетов (смет)</t>
  </si>
  <si>
    <t>Наименование работ и затрат</t>
  </si>
  <si>
    <t>Средства на оплату труда</t>
  </si>
  <si>
    <t>Показатели единичной стоимости</t>
  </si>
  <si>
    <t>строи-</t>
  </si>
  <si>
    <t>монтажных работ</t>
  </si>
  <si>
    <t>оборудо-</t>
  </si>
  <si>
    <t>прочих затрат</t>
  </si>
  <si>
    <t>Всего</t>
  </si>
  <si>
    <t>тельных работ</t>
  </si>
  <si>
    <t>вания, мебели, инвентаря</t>
  </si>
  <si>
    <t> 1</t>
  </si>
  <si>
    <t>Капитальный ремонт системы теплоснабжения</t>
  </si>
  <si>
    <t>Возвратные суммы: по факту</t>
  </si>
  <si>
    <r>
      <t xml:space="preserve">ОБЪЕКТНЫЙ СМЕТНЫЙ РАСЧЕТ № </t>
    </r>
    <r>
      <rPr>
        <b/>
        <u/>
        <sz val="12"/>
        <color indexed="8"/>
        <rFont val="Times New Roman"/>
        <family val="1"/>
        <charset val="204"/>
      </rPr>
      <t>1</t>
    </r>
  </si>
  <si>
    <r>
      <t xml:space="preserve">Сметная стоимость </t>
    </r>
    <r>
      <rPr>
        <sz val="11"/>
        <color indexed="8"/>
        <rFont val="Times New Roman"/>
        <family val="1"/>
        <charset val="204"/>
      </rPr>
      <t xml:space="preserve">            </t>
    </r>
    <r>
      <rPr>
        <sz val="12"/>
        <color indexed="8"/>
        <rFont val="Times New Roman"/>
        <family val="1"/>
        <charset val="204"/>
      </rPr>
      <t>тыс. руб.</t>
    </r>
  </si>
  <si>
    <r>
      <t xml:space="preserve">Средства на оплату труда </t>
    </r>
    <r>
      <rPr>
        <sz val="11"/>
        <color indexed="8"/>
        <rFont val="Times New Roman"/>
        <family val="1"/>
        <charset val="204"/>
      </rPr>
      <t xml:space="preserve">                      </t>
    </r>
    <r>
      <rPr>
        <b/>
        <sz val="11"/>
        <color indexed="8"/>
        <rFont val="Times New Roman"/>
        <family val="1"/>
        <charset val="204"/>
      </rPr>
      <t xml:space="preserve"> </t>
    </r>
    <r>
      <rPr>
        <sz val="12"/>
        <color indexed="8"/>
        <rFont val="Times New Roman"/>
        <family val="1"/>
        <charset val="204"/>
      </rPr>
      <t>тыс. руб.</t>
    </r>
  </si>
  <si>
    <t>Расчетный измеритель единичной стоимости                      тыс. руб/м2</t>
  </si>
  <si>
    <t>Составлен в ценах по состоянию на 3 квартал 2015 г.</t>
  </si>
  <si>
    <t>Капитальный ремонт системы отопления (силовое оборудование )</t>
  </si>
  <si>
    <t>Глава '2   Основные объекты</t>
  </si>
  <si>
    <t>Глава 7     Прочие работы и затраты</t>
  </si>
  <si>
    <t>Итого по главам 1-7</t>
  </si>
  <si>
    <t>Итого по Главе 7</t>
  </si>
  <si>
    <r>
      <t xml:space="preserve">Руководитель организации : </t>
    </r>
    <r>
      <rPr>
        <u/>
        <sz val="10"/>
        <rFont val="Arial"/>
        <family val="2"/>
        <charset val="204"/>
      </rPr>
      <t>Перевалов Алексей Валерьевич, Директор ООО "Сибирский Город"</t>
    </r>
  </si>
  <si>
    <t>ГИП ООО "Сибирский Город"                                              Мустюкова Н.А.</t>
  </si>
  <si>
    <t>ОСР №02-01</t>
  </si>
  <si>
    <t>Основные объекты строительства</t>
  </si>
  <si>
    <t>НДС - 18%</t>
  </si>
  <si>
    <t>Директор ________________________________</t>
  </si>
  <si>
    <t>Инженер-сметчик ___________________________________</t>
  </si>
  <si>
    <r>
      <t>Сводный сметный расчет в сумме:</t>
    </r>
    <r>
      <rPr>
        <b/>
        <sz val="10"/>
        <rFont val="Times New Roman"/>
        <family val="1"/>
        <charset val="204"/>
      </rPr>
      <t xml:space="preserve"> 6 207 784,22 рублей.</t>
    </r>
  </si>
  <si>
    <t>Капитальный ремонт внутридомовых инженерных систем теплоснабжения, холодного и горячего водоснабжения, установка коллективного (общедомового) прибора учета потребления тепловой энергии, необходимого для предоставления теплоснабжения, узел управления и регулирования потребления тепловой энергии                                                 по адресу: г.Томск, ул.Первомайская, д.63 /2.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</si>
</sst>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р_._-;\-* #,##0.00_р_._-;_-* &quot;-&quot;??_р_._-;_-@_-"/>
  </numFmts>
  <fonts count="23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i/>
      <sz val="9"/>
      <name val="Times New Roman"/>
      <family val="1"/>
      <charset val="204"/>
    </font>
    <font>
      <b/>
      <i/>
      <sz val="10"/>
      <name val="Times New Roman"/>
      <family val="1"/>
      <charset val="204"/>
    </font>
    <font>
      <sz val="10"/>
      <name val="Arial"/>
      <family val="2"/>
      <charset val="204"/>
    </font>
    <font>
      <i/>
      <sz val="8"/>
      <name val="Arial"/>
      <family val="2"/>
      <charset val="204"/>
    </font>
    <font>
      <sz val="8"/>
      <name val="Arial Cyr"/>
      <charset val="204"/>
    </font>
    <font>
      <u/>
      <sz val="10"/>
      <name val="Arial"/>
      <family val="2"/>
      <charset val="204"/>
    </font>
    <font>
      <sz val="10"/>
      <color indexed="8"/>
      <name val="Times New Roman"/>
      <family val="1"/>
      <charset val="204"/>
    </font>
    <font>
      <sz val="10"/>
      <color indexed="63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b/>
      <u/>
      <sz val="12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sz val="8"/>
      <name val="Times New Roman"/>
      <family val="1"/>
      <charset val="204"/>
    </font>
    <font>
      <sz val="9"/>
      <name val="Times New Roman"/>
      <family val="1"/>
      <charset val="204"/>
    </font>
    <font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8"/>
      </right>
      <top/>
      <bottom/>
      <diagonal/>
    </border>
    <border>
      <left/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/>
      <top style="medium">
        <color indexed="64"/>
      </top>
      <bottom style="medium">
        <color indexed="8"/>
      </bottom>
      <diagonal/>
    </border>
    <border>
      <left/>
      <right/>
      <top style="medium">
        <color indexed="64"/>
      </top>
      <bottom style="medium">
        <color indexed="8"/>
      </bottom>
      <diagonal/>
    </border>
    <border>
      <left/>
      <right style="medium">
        <color indexed="8"/>
      </right>
      <top style="medium">
        <color indexed="64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 style="medium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10">
    <xf numFmtId="0" fontId="0" fillId="0" borderId="0" xfId="0"/>
    <xf numFmtId="0" fontId="2" fillId="0" borderId="0" xfId="0" applyFont="1" applyAlignment="1">
      <alignment horizontal="center" vertical="top"/>
    </xf>
    <xf numFmtId="49" fontId="2" fillId="0" borderId="0" xfId="0" applyNumberFormat="1" applyFont="1" applyAlignment="1">
      <alignment horizontal="left" vertical="top"/>
    </xf>
    <xf numFmtId="0" fontId="2" fillId="0" borderId="0" xfId="0" applyFont="1" applyAlignment="1">
      <alignment horizontal="left" vertical="top"/>
    </xf>
    <xf numFmtId="0" fontId="2" fillId="0" borderId="0" xfId="0" applyFont="1" applyAlignment="1">
      <alignment horizontal="right" vertical="top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49" fontId="2" fillId="0" borderId="0" xfId="0" quotePrefix="1" applyNumberFormat="1" applyFont="1" applyAlignment="1">
      <alignment horizontal="left" vertical="top"/>
    </xf>
    <xf numFmtId="0" fontId="0" fillId="0" borderId="0" xfId="0" applyBorder="1" applyAlignment="1">
      <alignment horizontal="left" vertical="top"/>
    </xf>
    <xf numFmtId="0" fontId="5" fillId="0" borderId="0" xfId="0" applyFont="1" applyAlignment="1">
      <alignment horizontal="center" vertical="center"/>
    </xf>
    <xf numFmtId="0" fontId="2" fillId="0" borderId="0" xfId="0" applyFont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top" wrapText="1"/>
    </xf>
    <xf numFmtId="0" fontId="4" fillId="0" borderId="1" xfId="0" applyFont="1" applyFill="1" applyBorder="1" applyAlignment="1">
      <alignment wrapText="1"/>
    </xf>
    <xf numFmtId="49" fontId="2" fillId="0" borderId="2" xfId="0" quotePrefix="1" applyNumberFormat="1" applyFont="1" applyBorder="1" applyAlignment="1">
      <alignment horizontal="right" vertical="top" wrapText="1"/>
    </xf>
    <xf numFmtId="0" fontId="6" fillId="0" borderId="1" xfId="0" quotePrefix="1" applyFont="1" applyFill="1" applyBorder="1" applyAlignment="1">
      <alignment horizontal="right" vertical="top" wrapText="1"/>
    </xf>
    <xf numFmtId="4" fontId="4" fillId="0" borderId="1" xfId="0" quotePrefix="1" applyNumberFormat="1" applyFont="1" applyFill="1" applyBorder="1" applyAlignment="1">
      <alignment horizontal="right" vertical="top" wrapText="1"/>
    </xf>
    <xf numFmtId="0" fontId="4" fillId="0" borderId="2" xfId="0" applyFont="1" applyBorder="1" applyAlignment="1">
      <alignment horizontal="left" vertical="top" wrapText="1"/>
    </xf>
    <xf numFmtId="0" fontId="2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right" vertical="top" wrapText="1"/>
    </xf>
    <xf numFmtId="0" fontId="2" fillId="0" borderId="1" xfId="0" applyFont="1" applyBorder="1" applyAlignment="1">
      <alignment vertical="top" wrapText="1"/>
    </xf>
    <xf numFmtId="0" fontId="6" fillId="0" borderId="1" xfId="0" quotePrefix="1" applyFont="1" applyBorder="1" applyAlignment="1">
      <alignment horizontal="right" vertical="top" wrapText="1"/>
    </xf>
    <xf numFmtId="4" fontId="2" fillId="0" borderId="1" xfId="0" applyNumberFormat="1" applyFont="1" applyBorder="1" applyAlignment="1">
      <alignment vertical="top" wrapText="1"/>
    </xf>
    <xf numFmtId="0" fontId="2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horizontal="left" vertical="top" wrapText="1"/>
    </xf>
    <xf numFmtId="49" fontId="2" fillId="0" borderId="1" xfId="0" applyNumberFormat="1" applyFont="1" applyBorder="1" applyAlignment="1">
      <alignment horizontal="left" vertical="top"/>
    </xf>
    <xf numFmtId="0" fontId="4" fillId="0" borderId="1" xfId="0" applyFont="1" applyBorder="1" applyAlignment="1">
      <alignment horizontal="left" vertical="top"/>
    </xf>
    <xf numFmtId="4" fontId="4" fillId="0" borderId="1" xfId="0" applyNumberFormat="1" applyFont="1" applyBorder="1" applyAlignment="1">
      <alignment horizontal="right" vertical="top"/>
    </xf>
    <xf numFmtId="4" fontId="2" fillId="0" borderId="1" xfId="0" applyNumberFormat="1" applyFont="1" applyBorder="1" applyAlignment="1">
      <alignment horizontal="right" vertical="top"/>
    </xf>
    <xf numFmtId="49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 vertical="top"/>
    </xf>
    <xf numFmtId="0" fontId="6" fillId="0" borderId="1" xfId="0" applyFont="1" applyBorder="1" applyAlignment="1">
      <alignment horizontal="right" vertical="top"/>
    </xf>
    <xf numFmtId="0" fontId="2" fillId="0" borderId="0" xfId="0" applyFont="1"/>
    <xf numFmtId="0" fontId="0" fillId="0" borderId="0" xfId="0" applyAlignment="1">
      <alignment vertical="top" wrapText="1"/>
    </xf>
    <xf numFmtId="0" fontId="9" fillId="0" borderId="0" xfId="0" applyFont="1" applyAlignment="1">
      <alignment vertical="top" wrapText="1"/>
    </xf>
    <xf numFmtId="0" fontId="7" fillId="0" borderId="0" xfId="0" applyFont="1" applyAlignment="1">
      <alignment vertical="top"/>
    </xf>
    <xf numFmtId="49" fontId="7" fillId="0" borderId="0" xfId="0" applyNumberFormat="1" applyFont="1" applyAlignment="1">
      <alignment vertical="top"/>
    </xf>
    <xf numFmtId="2" fontId="2" fillId="0" borderId="1" xfId="0" applyNumberFormat="1" applyFont="1" applyBorder="1" applyAlignment="1">
      <alignment vertical="top" wrapText="1"/>
    </xf>
    <xf numFmtId="2" fontId="2" fillId="0" borderId="1" xfId="0" applyNumberFormat="1" applyFont="1" applyBorder="1" applyAlignment="1">
      <alignment horizontal="right" vertical="top"/>
    </xf>
    <xf numFmtId="0" fontId="2" fillId="0" borderId="1" xfId="0" applyFont="1" applyBorder="1" applyAlignment="1">
      <alignment horizontal="left"/>
    </xf>
    <xf numFmtId="2" fontId="2" fillId="0" borderId="1" xfId="0" quotePrefix="1" applyNumberFormat="1" applyFont="1" applyBorder="1" applyAlignment="1">
      <alignment horizontal="right"/>
    </xf>
    <xf numFmtId="0" fontId="2" fillId="0" borderId="1" xfId="0" quotePrefix="1" applyFont="1" applyBorder="1" applyAlignment="1">
      <alignment horizontal="right"/>
    </xf>
    <xf numFmtId="2" fontId="2" fillId="0" borderId="1" xfId="0" applyNumberFormat="1" applyFont="1" applyBorder="1" applyAlignment="1">
      <alignment horizontal="right" vertical="top" wrapText="1"/>
    </xf>
    <xf numFmtId="4" fontId="2" fillId="0" borderId="0" xfId="0" applyNumberFormat="1" applyFont="1" applyBorder="1" applyAlignment="1">
      <alignment horizontal="right" vertical="top"/>
    </xf>
    <xf numFmtId="0" fontId="2" fillId="0" borderId="0" xfId="0" quotePrefix="1" applyFont="1" applyBorder="1" applyAlignment="1">
      <alignment vertical="center"/>
    </xf>
    <xf numFmtId="0" fontId="12" fillId="0" borderId="0" xfId="0" applyFont="1" applyAlignment="1">
      <alignment horizontal="center"/>
    </xf>
    <xf numFmtId="0" fontId="12" fillId="0" borderId="0" xfId="0" applyFont="1" applyAlignment="1"/>
    <xf numFmtId="0" fontId="11" fillId="0" borderId="3" xfId="0" applyFont="1" applyBorder="1" applyAlignment="1">
      <alignment horizontal="center" wrapText="1"/>
    </xf>
    <xf numFmtId="0" fontId="11" fillId="0" borderId="4" xfId="0" applyFont="1" applyBorder="1" applyAlignment="1">
      <alignment horizontal="center" wrapText="1"/>
    </xf>
    <xf numFmtId="0" fontId="13" fillId="0" borderId="0" xfId="0" applyFont="1"/>
    <xf numFmtId="0" fontId="14" fillId="0" borderId="5" xfId="0" applyFont="1" applyBorder="1" applyAlignment="1">
      <alignment horizontal="center" vertical="top" wrapText="1"/>
    </xf>
    <xf numFmtId="0" fontId="14" fillId="0" borderId="4" xfId="0" applyFont="1" applyBorder="1" applyAlignment="1">
      <alignment vertical="top" wrapText="1"/>
    </xf>
    <xf numFmtId="0" fontId="15" fillId="0" borderId="0" xfId="0" applyFont="1" applyAlignment="1"/>
    <xf numFmtId="0" fontId="0" fillId="0" borderId="0" xfId="0" applyAlignment="1"/>
    <xf numFmtId="4" fontId="2" fillId="0" borderId="1" xfId="0" quotePrefix="1" applyNumberFormat="1" applyFont="1" applyFill="1" applyBorder="1" applyAlignment="1">
      <alignment horizontal="right" vertical="top" wrapText="1"/>
    </xf>
    <xf numFmtId="4" fontId="0" fillId="0" borderId="0" xfId="0" applyNumberFormat="1"/>
    <xf numFmtId="0" fontId="18" fillId="0" borderId="1" xfId="0" applyFont="1" applyBorder="1" applyAlignment="1">
      <alignment horizontal="left" vertical="top" wrapText="1"/>
    </xf>
    <xf numFmtId="0" fontId="18" fillId="0" borderId="1" xfId="0" applyFont="1" applyBorder="1" applyAlignment="1">
      <alignment horizontal="left" wrapText="1"/>
    </xf>
    <xf numFmtId="2" fontId="18" fillId="0" borderId="1" xfId="0" quotePrefix="1" applyNumberFormat="1" applyFont="1" applyBorder="1" applyAlignment="1">
      <alignment horizontal="right" vertical="center"/>
    </xf>
    <xf numFmtId="0" fontId="18" fillId="0" borderId="1" xfId="0" quotePrefix="1" applyFont="1" applyBorder="1" applyAlignment="1">
      <alignment horizontal="right" vertical="center"/>
    </xf>
    <xf numFmtId="0" fontId="14" fillId="0" borderId="3" xfId="0" applyFont="1" applyBorder="1" applyAlignment="1">
      <alignment horizontal="center" vertical="center" wrapText="1"/>
    </xf>
    <xf numFmtId="0" fontId="14" fillId="0" borderId="1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wrapText="1"/>
    </xf>
    <xf numFmtId="0" fontId="19" fillId="0" borderId="7" xfId="0" quotePrefix="1" applyFont="1" applyFill="1" applyBorder="1" applyAlignment="1">
      <alignment horizontal="right" vertical="top" wrapText="1"/>
    </xf>
    <xf numFmtId="4" fontId="18" fillId="0" borderId="7" xfId="0" quotePrefix="1" applyNumberFormat="1" applyFont="1" applyFill="1" applyBorder="1" applyAlignment="1">
      <alignment horizontal="right" vertical="center" wrapText="1"/>
    </xf>
    <xf numFmtId="0" fontId="14" fillId="0" borderId="1" xfId="0" applyFont="1" applyBorder="1" applyAlignment="1">
      <alignment horizontal="center" wrapText="1"/>
    </xf>
    <xf numFmtId="0" fontId="14" fillId="0" borderId="1" xfId="0" applyFont="1" applyBorder="1" applyAlignment="1">
      <alignment vertical="top" wrapText="1"/>
    </xf>
    <xf numFmtId="0" fontId="14" fillId="0" borderId="1" xfId="0" applyFont="1" applyBorder="1" applyAlignment="1">
      <alignment horizontal="center" vertical="top" wrapText="1"/>
    </xf>
    <xf numFmtId="2" fontId="18" fillId="0" borderId="1" xfId="1" applyNumberFormat="1" applyFont="1" applyBorder="1" applyAlignment="1">
      <alignment horizontal="right" vertical="center"/>
    </xf>
    <xf numFmtId="2" fontId="14" fillId="0" borderId="1" xfId="0" applyNumberFormat="1" applyFont="1" applyBorder="1" applyAlignment="1">
      <alignment horizontal="center" vertical="center" wrapText="1"/>
    </xf>
    <xf numFmtId="2" fontId="14" fillId="0" borderId="3" xfId="0" applyNumberFormat="1" applyFont="1" applyBorder="1" applyAlignment="1">
      <alignment horizontal="center" vertical="center" wrapText="1"/>
    </xf>
    <xf numFmtId="49" fontId="7" fillId="0" borderId="0" xfId="0" applyNumberFormat="1" applyFont="1" applyAlignment="1">
      <alignment horizontal="left" vertical="top"/>
    </xf>
    <xf numFmtId="0" fontId="7" fillId="0" borderId="0" xfId="0" applyFont="1" applyAlignment="1">
      <alignment horizontal="right" vertical="top"/>
    </xf>
    <xf numFmtId="0" fontId="2" fillId="0" borderId="1" xfId="0" quotePrefix="1" applyFont="1" applyBorder="1" applyAlignment="1">
      <alignment horizontal="center"/>
    </xf>
    <xf numFmtId="4" fontId="4" fillId="0" borderId="2" xfId="0" quotePrefix="1" applyNumberFormat="1" applyFont="1" applyBorder="1" applyAlignment="1">
      <alignment horizontal="right" vertical="top" wrapText="1"/>
    </xf>
    <xf numFmtId="4" fontId="4" fillId="0" borderId="1" xfId="0" applyNumberFormat="1" applyFont="1" applyBorder="1" applyAlignment="1">
      <alignment vertical="top" wrapText="1"/>
    </xf>
    <xf numFmtId="0" fontId="2" fillId="0" borderId="8" xfId="0" quotePrefix="1" applyFont="1" applyBorder="1" applyAlignment="1">
      <alignment horizontal="left" vertical="top"/>
    </xf>
    <xf numFmtId="0" fontId="2" fillId="0" borderId="9" xfId="0" applyFont="1" applyBorder="1" applyAlignment="1">
      <alignment horizontal="center" vertical="top"/>
    </xf>
    <xf numFmtId="0" fontId="2" fillId="0" borderId="9" xfId="0" quotePrefix="1" applyFont="1" applyBorder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1" fillId="0" borderId="1" xfId="0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0" fontId="7" fillId="0" borderId="0" xfId="0" applyFont="1" applyAlignment="1">
      <alignment horizontal="left" vertical="top"/>
    </xf>
    <xf numFmtId="0" fontId="12" fillId="0" borderId="0" xfId="0" applyFont="1" applyAlignment="1">
      <alignment horizontal="center" vertical="center" wrapText="1"/>
    </xf>
    <xf numFmtId="0" fontId="22" fillId="0" borderId="0" xfId="0" applyFont="1" applyAlignment="1">
      <alignment horizontal="left" vertical="top" wrapText="1"/>
    </xf>
    <xf numFmtId="0" fontId="4" fillId="2" borderId="10" xfId="0" applyFont="1" applyFill="1" applyBorder="1" applyAlignment="1">
      <alignment horizontal="left"/>
    </xf>
    <xf numFmtId="0" fontId="4" fillId="2" borderId="11" xfId="0" quotePrefix="1" applyFont="1" applyFill="1" applyBorder="1" applyAlignment="1">
      <alignment horizontal="left"/>
    </xf>
    <xf numFmtId="0" fontId="4" fillId="2" borderId="10" xfId="0" applyFont="1" applyFill="1" applyBorder="1" applyAlignment="1">
      <alignment horizontal="left" wrapText="1"/>
    </xf>
    <xf numFmtId="0" fontId="2" fillId="2" borderId="11" xfId="0" applyFont="1" applyFill="1" applyBorder="1" applyAlignment="1">
      <alignment horizontal="left" wrapText="1"/>
    </xf>
    <xf numFmtId="0" fontId="2" fillId="2" borderId="12" xfId="0" applyFont="1" applyFill="1" applyBorder="1" applyAlignment="1">
      <alignment horizontal="left" wrapText="1"/>
    </xf>
    <xf numFmtId="0" fontId="7" fillId="0" borderId="0" xfId="0" applyFont="1" applyAlignment="1">
      <alignment horizontal="center" vertical="top" wrapText="1"/>
    </xf>
    <xf numFmtId="0" fontId="8" fillId="0" borderId="0" xfId="0" applyFont="1" applyAlignment="1">
      <alignment horizontal="left" vertical="top" wrapText="1"/>
    </xf>
    <xf numFmtId="0" fontId="14" fillId="0" borderId="13" xfId="0" applyFont="1" applyBorder="1" applyAlignment="1">
      <alignment horizontal="center" vertical="top" wrapText="1"/>
    </xf>
    <xf numFmtId="0" fontId="14" fillId="0" borderId="14" xfId="0" applyFont="1" applyBorder="1" applyAlignment="1">
      <alignment horizontal="center" vertical="top" wrapText="1"/>
    </xf>
    <xf numFmtId="0" fontId="14" fillId="0" borderId="15" xfId="0" applyFont="1" applyBorder="1" applyAlignment="1">
      <alignment horizontal="center" vertical="top" wrapText="1"/>
    </xf>
    <xf numFmtId="0" fontId="12" fillId="0" borderId="0" xfId="0" applyFont="1" applyBorder="1" applyAlignment="1">
      <alignment horizontal="center"/>
    </xf>
    <xf numFmtId="0" fontId="11" fillId="0" borderId="16" xfId="0" applyFont="1" applyBorder="1" applyAlignment="1">
      <alignment horizontal="center" wrapText="1"/>
    </xf>
    <xf numFmtId="0" fontId="11" fillId="0" borderId="6" xfId="0" applyFont="1" applyBorder="1" applyAlignment="1">
      <alignment horizontal="center" wrapText="1"/>
    </xf>
    <xf numFmtId="0" fontId="11" fillId="0" borderId="5" xfId="0" applyFont="1" applyBorder="1" applyAlignment="1">
      <alignment horizontal="center" wrapText="1"/>
    </xf>
    <xf numFmtId="0" fontId="11" fillId="0" borderId="17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7"/>
  <sheetViews>
    <sheetView tabSelected="1" topLeftCell="A16" workbookViewId="0">
      <selection activeCell="C7" sqref="C7"/>
    </sheetView>
  </sheetViews>
  <sheetFormatPr defaultRowHeight="14.4" x14ac:dyDescent="0.3"/>
  <cols>
    <col min="1" max="1" width="4.88671875" customWidth="1"/>
    <col min="2" max="2" width="21.88671875" customWidth="1"/>
    <col min="3" max="3" width="60.88671875" customWidth="1"/>
    <col min="4" max="4" width="11.5546875" customWidth="1"/>
    <col min="5" max="5" width="7.88671875" customWidth="1"/>
    <col min="6" max="6" width="6.88671875" customWidth="1"/>
    <col min="7" max="7" width="9.109375" customWidth="1"/>
    <col min="8" max="8" width="11.33203125" customWidth="1"/>
  </cols>
  <sheetData>
    <row r="1" spans="1:8" x14ac:dyDescent="0.3">
      <c r="A1" s="1"/>
      <c r="B1" s="2"/>
      <c r="C1" s="3"/>
      <c r="D1" s="4"/>
      <c r="E1" s="4"/>
      <c r="F1" s="4"/>
      <c r="G1" s="4"/>
      <c r="H1" s="4"/>
    </row>
    <row r="2" spans="1:8" x14ac:dyDescent="0.3">
      <c r="A2" s="1"/>
      <c r="B2" s="2" t="s">
        <v>0</v>
      </c>
      <c r="C2" s="79" t="s">
        <v>1</v>
      </c>
      <c r="D2" s="79"/>
      <c r="E2" s="79"/>
      <c r="F2" s="79"/>
      <c r="G2" s="79"/>
      <c r="H2" s="5"/>
    </row>
    <row r="3" spans="1:8" x14ac:dyDescent="0.3">
      <c r="A3" s="1"/>
      <c r="B3" s="2"/>
      <c r="C3" s="80" t="s">
        <v>2</v>
      </c>
      <c r="D3" s="81"/>
      <c r="E3" s="81"/>
      <c r="F3" s="81"/>
      <c r="G3" s="81"/>
      <c r="H3" s="5"/>
    </row>
    <row r="4" spans="1:8" ht="0.75" customHeight="1" x14ac:dyDescent="0.3">
      <c r="A4" s="1"/>
      <c r="B4" s="2" t="s">
        <v>3</v>
      </c>
      <c r="C4" s="3"/>
      <c r="D4" s="6"/>
      <c r="E4" s="4"/>
      <c r="F4" s="5"/>
      <c r="G4" s="5"/>
      <c r="H4" s="5"/>
    </row>
    <row r="5" spans="1:8" x14ac:dyDescent="0.3">
      <c r="A5" s="1"/>
      <c r="B5" s="7" t="s">
        <v>4</v>
      </c>
      <c r="C5" s="8"/>
      <c r="D5" s="5"/>
      <c r="E5" s="6"/>
      <c r="F5" s="5"/>
      <c r="G5" s="5"/>
      <c r="H5" s="5"/>
    </row>
    <row r="6" spans="1:8" x14ac:dyDescent="0.3">
      <c r="A6" s="1"/>
      <c r="B6" s="7"/>
      <c r="C6" s="46"/>
      <c r="D6" s="5"/>
      <c r="E6" s="6"/>
      <c r="F6" s="5"/>
      <c r="G6" s="5"/>
      <c r="H6" s="5"/>
    </row>
    <row r="7" spans="1:8" x14ac:dyDescent="0.3">
      <c r="A7" s="1"/>
      <c r="B7" s="7" t="s">
        <v>79</v>
      </c>
      <c r="C7" s="3"/>
      <c r="D7" s="5"/>
      <c r="E7" s="6"/>
      <c r="F7" s="5"/>
      <c r="G7" s="5"/>
      <c r="H7" s="5"/>
    </row>
    <row r="8" spans="1:8" x14ac:dyDescent="0.3">
      <c r="A8" s="1"/>
      <c r="B8" s="2" t="s">
        <v>5</v>
      </c>
      <c r="C8" s="3"/>
      <c r="D8" s="4"/>
      <c r="E8" s="4"/>
      <c r="F8" s="4"/>
      <c r="G8" s="4"/>
      <c r="H8" s="5"/>
    </row>
    <row r="9" spans="1:8" x14ac:dyDescent="0.3">
      <c r="A9" s="1"/>
      <c r="B9" s="2"/>
      <c r="C9" s="84" t="s">
        <v>40</v>
      </c>
      <c r="D9" s="84"/>
      <c r="E9" s="84"/>
      <c r="F9" s="84"/>
      <c r="G9" s="84"/>
      <c r="H9" s="5"/>
    </row>
    <row r="10" spans="1:8" ht="72" customHeight="1" x14ac:dyDescent="0.3">
      <c r="A10" s="1"/>
      <c r="B10" s="2"/>
      <c r="C10" s="91" t="s">
        <v>80</v>
      </c>
      <c r="D10" s="91"/>
      <c r="E10" s="91"/>
      <c r="F10" s="91"/>
      <c r="G10" s="91"/>
      <c r="H10" s="5"/>
    </row>
    <row r="11" spans="1:8" x14ac:dyDescent="0.3">
      <c r="A11" s="1"/>
      <c r="B11" s="2" t="s">
        <v>3</v>
      </c>
      <c r="C11" s="85" t="s">
        <v>6</v>
      </c>
      <c r="D11" s="85"/>
      <c r="E11" s="85"/>
      <c r="F11" s="85"/>
      <c r="G11" s="5"/>
      <c r="H11" s="5"/>
    </row>
    <row r="12" spans="1:8" ht="1.5" customHeight="1" x14ac:dyDescent="0.3">
      <c r="A12" s="1"/>
      <c r="B12" s="2"/>
      <c r="C12" s="3"/>
      <c r="D12" s="9"/>
      <c r="E12" s="4"/>
      <c r="F12" s="5"/>
      <c r="G12" s="5"/>
      <c r="H12" s="5"/>
    </row>
    <row r="13" spans="1:8" x14ac:dyDescent="0.3">
      <c r="A13" s="1"/>
      <c r="B13" s="2" t="s">
        <v>31</v>
      </c>
      <c r="C13" s="3"/>
      <c r="D13" s="10"/>
      <c r="E13" s="5"/>
      <c r="F13" s="5"/>
      <c r="G13" s="5"/>
      <c r="H13" s="5"/>
    </row>
    <row r="14" spans="1:8" ht="6" customHeight="1" x14ac:dyDescent="0.3">
      <c r="A14" s="1"/>
      <c r="B14" s="2" t="s">
        <v>3</v>
      </c>
      <c r="C14" s="3"/>
      <c r="D14" s="5"/>
      <c r="E14" s="5"/>
      <c r="F14" s="5"/>
      <c r="G14" s="5"/>
      <c r="H14" s="5"/>
    </row>
    <row r="15" spans="1:8" x14ac:dyDescent="0.3">
      <c r="A15" s="82" t="s">
        <v>7</v>
      </c>
      <c r="B15" s="83" t="s">
        <v>8</v>
      </c>
      <c r="C15" s="82" t="s">
        <v>9</v>
      </c>
      <c r="D15" s="86" t="s">
        <v>10</v>
      </c>
      <c r="E15" s="86"/>
      <c r="F15" s="86"/>
      <c r="G15" s="86"/>
      <c r="H15" s="82" t="s">
        <v>11</v>
      </c>
    </row>
    <row r="16" spans="1:8" x14ac:dyDescent="0.3">
      <c r="A16" s="82"/>
      <c r="B16" s="83"/>
      <c r="C16" s="82"/>
      <c r="D16" s="87" t="s">
        <v>12</v>
      </c>
      <c r="E16" s="87" t="s">
        <v>13</v>
      </c>
      <c r="F16" s="88" t="s">
        <v>14</v>
      </c>
      <c r="G16" s="87" t="s">
        <v>15</v>
      </c>
      <c r="H16" s="82"/>
    </row>
    <row r="17" spans="1:9" x14ac:dyDescent="0.3">
      <c r="A17" s="82"/>
      <c r="B17" s="83"/>
      <c r="C17" s="82"/>
      <c r="D17" s="87"/>
      <c r="E17" s="87"/>
      <c r="F17" s="88"/>
      <c r="G17" s="87"/>
      <c r="H17" s="82"/>
    </row>
    <row r="18" spans="1:9" ht="27" customHeight="1" x14ac:dyDescent="0.3">
      <c r="A18" s="82"/>
      <c r="B18" s="83"/>
      <c r="C18" s="82"/>
      <c r="D18" s="87"/>
      <c r="E18" s="87"/>
      <c r="F18" s="88"/>
      <c r="G18" s="87"/>
      <c r="H18" s="82"/>
    </row>
    <row r="19" spans="1:9" x14ac:dyDescent="0.3">
      <c r="A19" s="11">
        <v>1</v>
      </c>
      <c r="B19" s="12" t="s">
        <v>16</v>
      </c>
      <c r="C19" s="11">
        <v>3</v>
      </c>
      <c r="D19" s="11">
        <v>4</v>
      </c>
      <c r="E19" s="11">
        <v>5</v>
      </c>
      <c r="F19" s="11">
        <v>6</v>
      </c>
      <c r="G19" s="11">
        <v>7</v>
      </c>
      <c r="H19" s="11">
        <v>8</v>
      </c>
    </row>
    <row r="20" spans="1:9" ht="21" customHeight="1" x14ac:dyDescent="0.3">
      <c r="A20" s="93" t="s">
        <v>68</v>
      </c>
      <c r="B20" s="94"/>
      <c r="C20" s="94"/>
      <c r="D20" s="94"/>
      <c r="E20" s="94"/>
      <c r="F20" s="94"/>
      <c r="G20" s="94"/>
      <c r="H20" s="94"/>
    </row>
    <row r="21" spans="1:9" x14ac:dyDescent="0.3">
      <c r="A21" s="76">
        <v>1</v>
      </c>
      <c r="B21" s="20" t="s">
        <v>74</v>
      </c>
      <c r="C21" s="42" t="s">
        <v>75</v>
      </c>
      <c r="D21" s="57">
        <v>4512.07</v>
      </c>
      <c r="E21" s="57">
        <v>49.99</v>
      </c>
      <c r="F21" s="57">
        <v>560</v>
      </c>
      <c r="G21" s="44"/>
      <c r="H21" s="43">
        <f>D21+E21+F21</f>
        <v>5122.0600000000004</v>
      </c>
    </row>
    <row r="22" spans="1:9" ht="15.75" customHeight="1" x14ac:dyDescent="0.3">
      <c r="A22" s="14"/>
      <c r="B22" s="15"/>
      <c r="C22" s="16" t="s">
        <v>18</v>
      </c>
      <c r="D22" s="57">
        <f>D21</f>
        <v>4512.07</v>
      </c>
      <c r="E22" s="57">
        <f t="shared" ref="E22:H23" si="0">E21</f>
        <v>49.99</v>
      </c>
      <c r="F22" s="57">
        <f t="shared" si="0"/>
        <v>560</v>
      </c>
      <c r="G22" s="57"/>
      <c r="H22" s="57">
        <f t="shared" si="0"/>
        <v>5122.0600000000004</v>
      </c>
      <c r="I22" s="58"/>
    </row>
    <row r="23" spans="1:9" ht="22.5" customHeight="1" x14ac:dyDescent="0.3">
      <c r="A23" s="13"/>
      <c r="B23" s="15"/>
      <c r="C23" s="18" t="s">
        <v>19</v>
      </c>
      <c r="D23" s="17">
        <f>D22</f>
        <v>4512.07</v>
      </c>
      <c r="E23" s="17">
        <f t="shared" si="0"/>
        <v>49.99</v>
      </c>
      <c r="F23" s="17">
        <f t="shared" si="0"/>
        <v>560</v>
      </c>
      <c r="G23" s="77"/>
      <c r="H23" s="77">
        <f>D23+E23+F23</f>
        <v>5122.0600000000004</v>
      </c>
    </row>
    <row r="24" spans="1:9" ht="16.5" customHeight="1" x14ac:dyDescent="0.3">
      <c r="A24" s="95" t="s">
        <v>69</v>
      </c>
      <c r="B24" s="96"/>
      <c r="C24" s="96"/>
      <c r="D24" s="96"/>
      <c r="E24" s="96"/>
      <c r="F24" s="96"/>
      <c r="G24" s="96"/>
      <c r="H24" s="97"/>
    </row>
    <row r="25" spans="1:9" ht="15.75" customHeight="1" x14ac:dyDescent="0.3">
      <c r="A25" s="19">
        <v>2</v>
      </c>
      <c r="B25" s="20" t="s">
        <v>38</v>
      </c>
      <c r="C25" s="21" t="s">
        <v>39</v>
      </c>
      <c r="D25" s="22"/>
      <c r="E25" s="20"/>
      <c r="F25" s="20"/>
      <c r="G25" s="45">
        <v>35.619999999999997</v>
      </c>
      <c r="H25" s="45">
        <f>G25</f>
        <v>35.619999999999997</v>
      </c>
    </row>
    <row r="26" spans="1:9" ht="15.75" customHeight="1" x14ac:dyDescent="0.3">
      <c r="A26" s="23"/>
      <c r="B26" s="23"/>
      <c r="C26" s="24" t="s">
        <v>71</v>
      </c>
      <c r="D26" s="25"/>
      <c r="E26" s="23"/>
      <c r="F26" s="23"/>
      <c r="G26" s="40">
        <f>G25</f>
        <v>35.619999999999997</v>
      </c>
      <c r="H26" s="40">
        <f>G26</f>
        <v>35.619999999999997</v>
      </c>
    </row>
    <row r="27" spans="1:9" ht="16.5" customHeight="1" x14ac:dyDescent="0.3">
      <c r="A27" s="26"/>
      <c r="B27" s="20"/>
      <c r="C27" s="27" t="s">
        <v>70</v>
      </c>
      <c r="D27" s="78">
        <f>D26+D23</f>
        <v>4512.07</v>
      </c>
      <c r="E27" s="78">
        <f t="shared" ref="E27:H27" si="1">E26+E23</f>
        <v>49.99</v>
      </c>
      <c r="F27" s="78">
        <f t="shared" si="1"/>
        <v>560</v>
      </c>
      <c r="G27" s="78">
        <f t="shared" si="1"/>
        <v>35.619999999999997</v>
      </c>
      <c r="H27" s="78">
        <f t="shared" si="1"/>
        <v>5157.68</v>
      </c>
    </row>
    <row r="28" spans="1:9" x14ac:dyDescent="0.3">
      <c r="A28" s="95" t="s">
        <v>20</v>
      </c>
      <c r="B28" s="96"/>
      <c r="C28" s="96"/>
      <c r="D28" s="96"/>
      <c r="E28" s="96"/>
      <c r="F28" s="96"/>
      <c r="G28" s="96"/>
      <c r="H28" s="97"/>
    </row>
    <row r="29" spans="1:9" x14ac:dyDescent="0.3">
      <c r="A29" s="19">
        <v>3</v>
      </c>
      <c r="B29" s="32" t="s">
        <v>21</v>
      </c>
      <c r="C29" s="33" t="s">
        <v>22</v>
      </c>
      <c r="D29" s="31">
        <v>90.24</v>
      </c>
      <c r="E29" s="41">
        <v>1</v>
      </c>
      <c r="F29" s="41">
        <v>11.2</v>
      </c>
      <c r="G29" s="41">
        <v>0.71</v>
      </c>
      <c r="H29" s="31">
        <v>103.15</v>
      </c>
    </row>
    <row r="30" spans="1:9" x14ac:dyDescent="0.3">
      <c r="A30" s="19"/>
      <c r="B30" s="28"/>
      <c r="C30" s="34" t="s">
        <v>23</v>
      </c>
      <c r="D30" s="31">
        <f>D29</f>
        <v>90.24</v>
      </c>
      <c r="E30" s="41">
        <f>E29</f>
        <v>1</v>
      </c>
      <c r="F30" s="41">
        <f t="shared" ref="F30:G30" si="2">F29</f>
        <v>11.2</v>
      </c>
      <c r="G30" s="41">
        <f t="shared" si="2"/>
        <v>0.71</v>
      </c>
      <c r="H30" s="31">
        <v>103.15</v>
      </c>
    </row>
    <row r="31" spans="1:9" x14ac:dyDescent="0.3">
      <c r="A31" s="19"/>
      <c r="B31" s="28"/>
      <c r="C31" s="29" t="s">
        <v>24</v>
      </c>
      <c r="D31" s="30">
        <v>4602.3100000000004</v>
      </c>
      <c r="E31" s="30">
        <v>50.99</v>
      </c>
      <c r="F31" s="30">
        <v>571.20000000000005</v>
      </c>
      <c r="G31" s="30">
        <v>36.33</v>
      </c>
      <c r="H31" s="30">
        <v>5260.83</v>
      </c>
      <c r="I31" s="58"/>
    </row>
    <row r="32" spans="1:9" x14ac:dyDescent="0.3">
      <c r="A32" s="95" t="s">
        <v>25</v>
      </c>
      <c r="B32" s="96"/>
      <c r="C32" s="96"/>
      <c r="D32" s="96"/>
      <c r="E32" s="96"/>
      <c r="F32" s="96"/>
      <c r="G32" s="96"/>
      <c r="H32" s="97"/>
    </row>
    <row r="33" spans="1:8" x14ac:dyDescent="0.3">
      <c r="A33" s="19">
        <v>4</v>
      </c>
      <c r="B33" s="32" t="s">
        <v>26</v>
      </c>
      <c r="C33" s="33" t="s">
        <v>76</v>
      </c>
      <c r="D33" s="31">
        <v>828.42</v>
      </c>
      <c r="E33" s="31">
        <v>9.18</v>
      </c>
      <c r="F33" s="31">
        <v>102.82</v>
      </c>
      <c r="G33" s="31">
        <v>6.54</v>
      </c>
      <c r="H33" s="31">
        <v>946.95</v>
      </c>
    </row>
    <row r="34" spans="1:8" x14ac:dyDescent="0.3">
      <c r="A34" s="19"/>
      <c r="B34" s="28"/>
      <c r="C34" s="34" t="s">
        <v>27</v>
      </c>
      <c r="D34" s="31">
        <f>D33</f>
        <v>828.42</v>
      </c>
      <c r="E34" s="31">
        <v>9.18</v>
      </c>
      <c r="F34" s="31">
        <f t="shared" ref="F34:H34" si="3">F33</f>
        <v>102.82</v>
      </c>
      <c r="G34" s="31">
        <v>6.54</v>
      </c>
      <c r="H34" s="31">
        <f t="shared" si="3"/>
        <v>946.95</v>
      </c>
    </row>
    <row r="35" spans="1:8" x14ac:dyDescent="0.3">
      <c r="A35" s="19"/>
      <c r="B35" s="28"/>
      <c r="C35" s="29" t="s">
        <v>28</v>
      </c>
      <c r="D35" s="31">
        <v>5430.73</v>
      </c>
      <c r="E35" s="31">
        <v>60.17</v>
      </c>
      <c r="F35" s="31">
        <v>674.02</v>
      </c>
      <c r="G35" s="31">
        <v>42.87</v>
      </c>
      <c r="H35" s="31">
        <f t="shared" ref="H35" si="4">H31+H34</f>
        <v>6207.78</v>
      </c>
    </row>
    <row r="36" spans="1:8" x14ac:dyDescent="0.3">
      <c r="A36" s="19"/>
      <c r="B36" s="28"/>
      <c r="C36" s="29" t="s">
        <v>29</v>
      </c>
      <c r="D36" s="30">
        <f>D35</f>
        <v>5430.73</v>
      </c>
      <c r="E36" s="30">
        <v>60.17</v>
      </c>
      <c r="F36" s="30">
        <f t="shared" ref="F36:H36" si="5">F35</f>
        <v>674.02</v>
      </c>
      <c r="G36" s="30">
        <f t="shared" si="5"/>
        <v>42.87</v>
      </c>
      <c r="H36" s="30">
        <f t="shared" si="5"/>
        <v>6207.78</v>
      </c>
    </row>
    <row r="37" spans="1:8" x14ac:dyDescent="0.3">
      <c r="A37" s="1"/>
      <c r="B37" s="2"/>
      <c r="C37" s="3"/>
      <c r="D37" s="4"/>
      <c r="E37" s="4"/>
      <c r="F37" s="4"/>
      <c r="G37" s="4"/>
      <c r="H37" s="4"/>
    </row>
    <row r="38" spans="1:8" ht="15" customHeight="1" x14ac:dyDescent="0.3">
      <c r="A38" s="1"/>
      <c r="B38" s="92" t="s">
        <v>77</v>
      </c>
      <c r="C38" s="92"/>
      <c r="D38" s="4"/>
      <c r="E38" s="4"/>
      <c r="F38" s="4"/>
      <c r="G38" s="4"/>
      <c r="H38" s="4"/>
    </row>
    <row r="39" spans="1:8" ht="12.75" customHeight="1" x14ac:dyDescent="0.3">
      <c r="A39" s="1"/>
      <c r="B39" s="89"/>
      <c r="C39" s="89"/>
      <c r="D39" s="4"/>
      <c r="E39" s="4"/>
      <c r="F39" s="4"/>
      <c r="G39" s="4"/>
      <c r="H39" s="4"/>
    </row>
    <row r="40" spans="1:8" ht="18.75" customHeight="1" x14ac:dyDescent="0.3">
      <c r="A40" s="35"/>
      <c r="B40" s="92" t="s">
        <v>78</v>
      </c>
      <c r="C40" s="92"/>
      <c r="D40" s="36"/>
      <c r="E40" s="36"/>
      <c r="F40" s="36"/>
      <c r="G40" s="36"/>
      <c r="H40" s="36"/>
    </row>
    <row r="41" spans="1:8" ht="24" customHeight="1" x14ac:dyDescent="0.3">
      <c r="A41" s="35"/>
      <c r="B41" s="38"/>
      <c r="C41" s="39"/>
      <c r="D41" s="37"/>
      <c r="E41" s="37"/>
      <c r="F41" s="37"/>
      <c r="G41" s="37"/>
      <c r="H41" s="37"/>
    </row>
    <row r="42" spans="1:8" x14ac:dyDescent="0.3">
      <c r="A42" s="35"/>
      <c r="B42" s="90"/>
      <c r="C42" s="90"/>
      <c r="D42" s="38"/>
      <c r="E42" s="38"/>
      <c r="F42" s="38"/>
      <c r="G42" s="38"/>
      <c r="H42" s="38"/>
    </row>
    <row r="43" spans="1:8" x14ac:dyDescent="0.3">
      <c r="A43" s="1"/>
      <c r="B43" s="2"/>
      <c r="C43" s="4"/>
      <c r="D43" s="4"/>
      <c r="E43" s="4"/>
      <c r="F43" s="4"/>
      <c r="G43" s="4"/>
      <c r="H43" s="4"/>
    </row>
    <row r="44" spans="1:8" x14ac:dyDescent="0.3">
      <c r="A44" s="1"/>
      <c r="B44" s="74"/>
      <c r="C44" s="75"/>
      <c r="D44" s="4"/>
      <c r="E44" s="4"/>
      <c r="F44" s="4"/>
      <c r="G44" s="4"/>
      <c r="H44" s="4"/>
    </row>
    <row r="45" spans="1:8" x14ac:dyDescent="0.3">
      <c r="A45" s="1"/>
      <c r="B45" s="74"/>
      <c r="C45" s="75"/>
      <c r="D45" s="4"/>
      <c r="E45" s="4"/>
      <c r="F45" s="4"/>
      <c r="G45" s="4"/>
      <c r="H45" s="4"/>
    </row>
    <row r="46" spans="1:8" x14ac:dyDescent="0.3">
      <c r="A46" s="1"/>
      <c r="B46" s="74"/>
      <c r="C46" s="75"/>
      <c r="D46" s="4"/>
      <c r="E46" s="4"/>
      <c r="F46" s="4"/>
      <c r="G46" s="4"/>
      <c r="H46" s="4"/>
    </row>
    <row r="47" spans="1:8" x14ac:dyDescent="0.3">
      <c r="A47" s="1"/>
      <c r="B47" s="74"/>
      <c r="C47" s="75"/>
      <c r="D47" s="4"/>
      <c r="E47" s="4"/>
      <c r="F47" s="4"/>
      <c r="G47" s="4"/>
      <c r="H47" s="4"/>
    </row>
  </sheetData>
  <mergeCells count="22">
    <mergeCell ref="B39:C39"/>
    <mergeCell ref="B42:C42"/>
    <mergeCell ref="C10:G10"/>
    <mergeCell ref="B38:C38"/>
    <mergeCell ref="B40:C40"/>
    <mergeCell ref="A20:H20"/>
    <mergeCell ref="A28:H28"/>
    <mergeCell ref="A32:H32"/>
    <mergeCell ref="H15:H18"/>
    <mergeCell ref="A24:H24"/>
    <mergeCell ref="C2:G2"/>
    <mergeCell ref="C3:G3"/>
    <mergeCell ref="A15:A18"/>
    <mergeCell ref="B15:B18"/>
    <mergeCell ref="C15:C18"/>
    <mergeCell ref="C9:G9"/>
    <mergeCell ref="C11:F11"/>
    <mergeCell ref="D15:G15"/>
    <mergeCell ref="D16:D18"/>
    <mergeCell ref="E16:E18"/>
    <mergeCell ref="F16:F18"/>
    <mergeCell ref="G16:G18"/>
  </mergeCells>
  <phoneticPr fontId="0" type="noConversion"/>
  <pageMargins left="0.7" right="0.7" top="0.75" bottom="0.75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K32"/>
  <sheetViews>
    <sheetView topLeftCell="A10" workbookViewId="0">
      <selection activeCell="B10" sqref="B10"/>
    </sheetView>
  </sheetViews>
  <sheetFormatPr defaultRowHeight="14.4" x14ac:dyDescent="0.3"/>
  <cols>
    <col min="2" max="2" width="6" customWidth="1"/>
    <col min="3" max="3" width="17" customWidth="1"/>
    <col min="4" max="4" width="28.6640625" customWidth="1"/>
  </cols>
  <sheetData>
    <row r="2" spans="1:11" x14ac:dyDescent="0.3">
      <c r="C2" s="56"/>
      <c r="D2" s="2"/>
      <c r="E2" s="48" t="s">
        <v>43</v>
      </c>
      <c r="F2" s="4"/>
      <c r="G2" s="4"/>
      <c r="H2" s="4"/>
      <c r="I2" s="56"/>
      <c r="J2" s="56"/>
    </row>
    <row r="3" spans="1:11" x14ac:dyDescent="0.3">
      <c r="D3" s="2" t="s">
        <v>3</v>
      </c>
      <c r="E3" s="49" t="s">
        <v>44</v>
      </c>
      <c r="F3" s="49"/>
      <c r="G3" s="49"/>
    </row>
    <row r="4" spans="1:11" x14ac:dyDescent="0.3">
      <c r="D4" s="2" t="s">
        <v>3</v>
      </c>
      <c r="E4" s="49" t="s">
        <v>45</v>
      </c>
      <c r="F4" s="49"/>
      <c r="G4" s="47"/>
      <c r="H4" s="47"/>
    </row>
    <row r="5" spans="1:11" ht="15.75" customHeight="1" x14ac:dyDescent="0.3">
      <c r="D5" s="103" t="s">
        <v>46</v>
      </c>
      <c r="E5" s="103"/>
      <c r="F5" s="103"/>
      <c r="G5" s="103"/>
      <c r="H5" s="103"/>
      <c r="I5" s="103"/>
      <c r="J5" s="103"/>
      <c r="K5" s="103"/>
    </row>
    <row r="6" spans="1:11" ht="15" customHeight="1" x14ac:dyDescent="0.3">
      <c r="A6" s="55"/>
      <c r="B6" s="55"/>
      <c r="C6" s="55"/>
      <c r="D6" s="55"/>
      <c r="E6" s="55"/>
      <c r="F6" s="55"/>
      <c r="G6" s="55"/>
      <c r="H6" s="55"/>
      <c r="I6" s="55"/>
      <c r="J6" s="55"/>
      <c r="K6" s="55"/>
    </row>
    <row r="7" spans="1:11" ht="15" customHeight="1" x14ac:dyDescent="0.3">
      <c r="A7" s="55"/>
      <c r="B7" s="55"/>
      <c r="C7" s="55"/>
      <c r="D7" s="55"/>
      <c r="E7" s="55"/>
      <c r="F7" s="55"/>
      <c r="G7" s="55"/>
      <c r="H7" s="55"/>
      <c r="I7" s="55"/>
      <c r="J7" s="55"/>
      <c r="K7" s="55"/>
    </row>
    <row r="8" spans="1:11" ht="15" customHeight="1" x14ac:dyDescent="0.3">
      <c r="A8" s="55"/>
      <c r="B8" s="55"/>
      <c r="C8" s="55"/>
      <c r="D8" s="55"/>
      <c r="E8" s="55" t="s">
        <v>62</v>
      </c>
      <c r="F8" s="55"/>
      <c r="G8" s="55"/>
      <c r="H8" s="55"/>
      <c r="I8" s="55"/>
      <c r="J8" s="55"/>
      <c r="K8" s="55"/>
    </row>
    <row r="9" spans="1:11" ht="15" customHeight="1" x14ac:dyDescent="0.3">
      <c r="A9" s="55"/>
      <c r="B9" s="55"/>
      <c r="C9" s="55"/>
      <c r="D9" s="55"/>
      <c r="E9" s="55"/>
      <c r="F9" s="55"/>
      <c r="G9" s="55"/>
      <c r="H9" s="55"/>
      <c r="I9" s="55"/>
      <c r="J9" s="55"/>
      <c r="K9" s="55"/>
    </row>
    <row r="10" spans="1:11" ht="15.6" x14ac:dyDescent="0.3">
      <c r="B10" s="52" t="s">
        <v>63</v>
      </c>
    </row>
    <row r="11" spans="1:11" ht="15.6" x14ac:dyDescent="0.3">
      <c r="B11" s="52" t="s">
        <v>64</v>
      </c>
    </row>
    <row r="12" spans="1:11" ht="15.6" x14ac:dyDescent="0.3">
      <c r="B12" s="52" t="s">
        <v>65</v>
      </c>
    </row>
    <row r="13" spans="1:11" ht="16.2" thickBot="1" x14ac:dyDescent="0.35">
      <c r="B13" s="52" t="s">
        <v>66</v>
      </c>
    </row>
    <row r="14" spans="1:11" ht="15" thickBot="1" x14ac:dyDescent="0.35">
      <c r="B14" s="104" t="s">
        <v>47</v>
      </c>
      <c r="C14" s="104" t="s">
        <v>48</v>
      </c>
      <c r="D14" s="104" t="s">
        <v>49</v>
      </c>
      <c r="E14" s="107" t="s">
        <v>10</v>
      </c>
      <c r="F14" s="108"/>
      <c r="G14" s="108"/>
      <c r="H14" s="108"/>
      <c r="I14" s="109"/>
      <c r="J14" s="104" t="s">
        <v>50</v>
      </c>
      <c r="K14" s="104" t="s">
        <v>51</v>
      </c>
    </row>
    <row r="15" spans="1:11" x14ac:dyDescent="0.3">
      <c r="B15" s="105"/>
      <c r="C15" s="105"/>
      <c r="D15" s="105"/>
      <c r="E15" s="50" t="s">
        <v>52</v>
      </c>
      <c r="F15" s="104" t="s">
        <v>53</v>
      </c>
      <c r="G15" s="50" t="s">
        <v>54</v>
      </c>
      <c r="H15" s="104" t="s">
        <v>55</v>
      </c>
      <c r="I15" s="104" t="s">
        <v>56</v>
      </c>
      <c r="J15" s="105"/>
      <c r="K15" s="105"/>
    </row>
    <row r="16" spans="1:11" ht="40.799999999999997" thickBot="1" x14ac:dyDescent="0.35">
      <c r="B16" s="106"/>
      <c r="C16" s="106"/>
      <c r="D16" s="106"/>
      <c r="E16" s="51" t="s">
        <v>57</v>
      </c>
      <c r="F16" s="106"/>
      <c r="G16" s="51" t="s">
        <v>58</v>
      </c>
      <c r="H16" s="106"/>
      <c r="I16" s="106"/>
      <c r="J16" s="106"/>
      <c r="K16" s="106"/>
    </row>
    <row r="17" spans="2:11" x14ac:dyDescent="0.3">
      <c r="B17" s="65">
        <v>1</v>
      </c>
      <c r="C17" s="50">
        <v>2</v>
      </c>
      <c r="D17" s="50">
        <v>3</v>
      </c>
      <c r="E17" s="50">
        <v>4</v>
      </c>
      <c r="F17" s="50">
        <v>5</v>
      </c>
      <c r="G17" s="50">
        <v>6</v>
      </c>
      <c r="H17" s="50">
        <v>7</v>
      </c>
      <c r="I17" s="50">
        <v>8</v>
      </c>
      <c r="J17" s="50">
        <v>9</v>
      </c>
      <c r="K17" s="50">
        <v>10</v>
      </c>
    </row>
    <row r="18" spans="2:11" ht="36" customHeight="1" x14ac:dyDescent="0.3">
      <c r="B18" s="68" t="s">
        <v>59</v>
      </c>
      <c r="C18" s="69" t="s">
        <v>17</v>
      </c>
      <c r="D18" s="59" t="s">
        <v>60</v>
      </c>
      <c r="E18" s="61">
        <v>3021.8</v>
      </c>
      <c r="F18" s="61">
        <v>20.399999999999999</v>
      </c>
      <c r="G18" s="61">
        <v>347.98</v>
      </c>
      <c r="H18" s="62"/>
      <c r="I18" s="61">
        <f>E18+F18+G18</f>
        <v>3390.18</v>
      </c>
      <c r="J18" s="72">
        <v>383.18</v>
      </c>
      <c r="K18" s="64"/>
    </row>
    <row r="19" spans="2:11" ht="28.2" x14ac:dyDescent="0.3">
      <c r="B19" s="70">
        <v>2</v>
      </c>
      <c r="C19" s="69" t="s">
        <v>33</v>
      </c>
      <c r="D19" s="60" t="s">
        <v>34</v>
      </c>
      <c r="E19" s="61">
        <v>976.31</v>
      </c>
      <c r="F19" s="61">
        <v>6.01</v>
      </c>
      <c r="G19" s="62">
        <v>205.90037000000001</v>
      </c>
      <c r="H19" s="62"/>
      <c r="I19" s="61">
        <f>E19+F19+G19</f>
        <v>1188.22</v>
      </c>
      <c r="J19" s="72">
        <v>33.14</v>
      </c>
      <c r="K19" s="64"/>
    </row>
    <row r="20" spans="2:11" ht="42" x14ac:dyDescent="0.3">
      <c r="B20" s="70">
        <v>3</v>
      </c>
      <c r="C20" s="69" t="s">
        <v>35</v>
      </c>
      <c r="D20" s="60" t="s">
        <v>67</v>
      </c>
      <c r="E20" s="61"/>
      <c r="F20" s="62">
        <v>28.22</v>
      </c>
      <c r="G20" s="62">
        <v>3.9380000000000002</v>
      </c>
      <c r="H20" s="62"/>
      <c r="I20" s="61">
        <f>F20+G20</f>
        <v>32.159999999999997</v>
      </c>
      <c r="J20" s="72">
        <v>8.3000000000000007</v>
      </c>
      <c r="K20" s="64"/>
    </row>
    <row r="21" spans="2:11" ht="28.2" x14ac:dyDescent="0.3">
      <c r="B21" s="70">
        <v>4</v>
      </c>
      <c r="C21" s="69" t="s">
        <v>36</v>
      </c>
      <c r="D21" s="60" t="s">
        <v>42</v>
      </c>
      <c r="E21" s="61">
        <v>336.59</v>
      </c>
      <c r="F21" s="62"/>
      <c r="G21" s="62"/>
      <c r="H21" s="62"/>
      <c r="I21" s="61">
        <f>E21</f>
        <v>336.59</v>
      </c>
      <c r="J21" s="72">
        <v>64.959999999999994</v>
      </c>
      <c r="K21" s="64"/>
    </row>
    <row r="22" spans="2:11" ht="28.2" x14ac:dyDescent="0.3">
      <c r="B22" s="70">
        <v>5</v>
      </c>
      <c r="C22" s="69" t="s">
        <v>37</v>
      </c>
      <c r="D22" s="60" t="s">
        <v>41</v>
      </c>
      <c r="E22" s="71">
        <v>353.3</v>
      </c>
      <c r="F22" s="61">
        <v>1.52</v>
      </c>
      <c r="G22" s="61">
        <v>39.99</v>
      </c>
      <c r="H22" s="62"/>
      <c r="I22" s="71">
        <f>E22+F22+G22</f>
        <v>394.81</v>
      </c>
      <c r="J22" s="72">
        <v>81.28</v>
      </c>
      <c r="K22" s="64"/>
    </row>
    <row r="23" spans="2:11" ht="15" thickBot="1" x14ac:dyDescent="0.35">
      <c r="B23" s="53"/>
      <c r="C23" s="54"/>
      <c r="D23" s="66" t="s">
        <v>18</v>
      </c>
      <c r="E23" s="67">
        <f>SUM(E18:E22)</f>
        <v>4688</v>
      </c>
      <c r="F23" s="67">
        <f>SUM(F18:F22)</f>
        <v>56.15</v>
      </c>
      <c r="G23" s="67">
        <f>SUM(G18:G22)</f>
        <v>597.80999999999995</v>
      </c>
      <c r="H23" s="67"/>
      <c r="I23" s="67">
        <f>SUM(I18:I22)</f>
        <v>5341.96</v>
      </c>
      <c r="J23" s="73">
        <f>SUM(J18:J22)</f>
        <v>570.86</v>
      </c>
      <c r="K23" s="63"/>
    </row>
    <row r="24" spans="2:11" ht="15" thickBot="1" x14ac:dyDescent="0.35">
      <c r="B24" s="100" t="s">
        <v>61</v>
      </c>
      <c r="C24" s="101"/>
      <c r="D24" s="101"/>
      <c r="E24" s="101"/>
      <c r="F24" s="101"/>
      <c r="G24" s="101"/>
      <c r="H24" s="101"/>
      <c r="I24" s="101"/>
      <c r="J24" s="101"/>
      <c r="K24" s="102"/>
    </row>
    <row r="26" spans="2:11" ht="15.6" x14ac:dyDescent="0.3">
      <c r="B26" s="52"/>
    </row>
    <row r="28" spans="2:11" x14ac:dyDescent="0.3">
      <c r="C28" s="98" t="s">
        <v>72</v>
      </c>
      <c r="D28" s="98"/>
    </row>
    <row r="29" spans="2:11" x14ac:dyDescent="0.3">
      <c r="C29" s="99" t="s">
        <v>32</v>
      </c>
      <c r="D29" s="99"/>
    </row>
    <row r="30" spans="2:11" x14ac:dyDescent="0.3">
      <c r="C30" s="38" t="s">
        <v>30</v>
      </c>
      <c r="D30" s="39"/>
    </row>
    <row r="31" spans="2:11" x14ac:dyDescent="0.3">
      <c r="C31" s="38" t="s">
        <v>73</v>
      </c>
      <c r="D31" s="39"/>
    </row>
    <row r="32" spans="2:11" x14ac:dyDescent="0.3">
      <c r="C32" s="2"/>
      <c r="D32" s="3"/>
    </row>
  </sheetData>
  <mergeCells count="13">
    <mergeCell ref="C28:D28"/>
    <mergeCell ref="C29:D29"/>
    <mergeCell ref="B24:K24"/>
    <mergeCell ref="D5:K5"/>
    <mergeCell ref="B14:B16"/>
    <mergeCell ref="C14:C16"/>
    <mergeCell ref="D14:D16"/>
    <mergeCell ref="E14:I14"/>
    <mergeCell ref="J14:J16"/>
    <mergeCell ref="K14:K16"/>
    <mergeCell ref="F15:F16"/>
    <mergeCell ref="H15:H16"/>
    <mergeCell ref="I15:I16"/>
  </mergeCells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B28" sqref="B28"/>
    </sheetView>
  </sheetViews>
  <sheetFormatPr defaultRowHeight="14.4" x14ac:dyDescent="0.3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РСК</dc:creator>
  <cp:lastModifiedBy>Сафьянова Любовь Александровна</cp:lastModifiedBy>
  <cp:lastPrinted>2016-06-02T04:56:10Z</cp:lastPrinted>
  <dcterms:created xsi:type="dcterms:W3CDTF">2016-02-19T11:02:59Z</dcterms:created>
  <dcterms:modified xsi:type="dcterms:W3CDTF">2016-06-09T05:24:09Z</dcterms:modified>
</cp:coreProperties>
</file>