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17.06.2016 Северск, Томск лифты\Победы 8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<sst xmlns="http://schemas.openxmlformats.org/spreadsheetml/2006/main" count="46" uniqueCount="36">
  <si>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</si>
  <si>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</si>
  <si>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</si>
  <si>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</si>
  <si>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</si>
  <si>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</si>
  <si>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</si>
  <si>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</si>
  <si>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</si>
  <si>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</si>
  <si>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</si>
  <si>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</si>
  <si>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</si>
  <si>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</si>
  <si>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</si>
  <si>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</si>
  <si>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</si>
  <si>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</si>
  <si>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</si>
  <si>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</si>
  <si>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</si>
  <si>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</si>
  <si>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</si>
  <si>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</si>
  <si>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</si>
  <si>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</si>
  <si>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</si>
  <si>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</si>
  <si>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</si>
  <si>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</si>
  <si>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"Утвержден" «    »                      2016г.</t>
  </si>
  <si>
    <t>Составлена в новой редакции ФСНБ приказа Минстроя России от 07.02.2014г.  № 39/пр  в ценах по состоянию на I кв.  2016  года</t>
  </si>
  <si>
    <t>Капитальный  ремонт общего имущества многоквартирного дома по адресу: Томская область, г. Северск, ул. Победы, д.8, п.5</t>
  </si>
  <si>
    <t>1 605 596.50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</si>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</sst>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10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3" t="s">
        <v>23</v>
      </c>
      <c r="D2" s="63"/>
      <c r="E2" s="63"/>
      <c r="F2" s="6"/>
      <c r="G2" s="6"/>
      <c r="H2" s="7"/>
      <c r="I2" s="8"/>
    </row>
    <row r="3" spans="1:9" ht="13.5" customHeight="1" x14ac:dyDescent="0.2">
      <c r="B3" s="2" t="s">
        <v>30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7" t="s">
        <v>32</v>
      </c>
      <c r="C9" s="67"/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31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51">
        <v>1</v>
      </c>
      <c r="B18" s="52" t="s">
        <v>27</v>
      </c>
      <c r="C18" s="45" t="s">
        <v>26</v>
      </c>
      <c r="D18" s="21">
        <v>29.77</v>
      </c>
      <c r="E18" s="21">
        <v>292.72000000000003</v>
      </c>
      <c r="F18" s="21">
        <v>803.79</v>
      </c>
      <c r="G18" s="21">
        <v>42.19</v>
      </c>
      <c r="H18" s="46">
        <f>ROUND(D18+E18+F18+G18,2)</f>
        <v>1168.47</v>
      </c>
    </row>
    <row r="19" spans="1:9" s="25" customFormat="1" ht="13.5" x14ac:dyDescent="0.25">
      <c r="A19" s="22"/>
      <c r="B19" s="47" t="s">
        <v>0</v>
      </c>
      <c r="C19" s="48" t="s">
        <v>17</v>
      </c>
      <c r="D19" s="49">
        <f>D18</f>
        <v>29.77</v>
      </c>
      <c r="E19" s="49">
        <f>E18</f>
        <v>292.72000000000003</v>
      </c>
      <c r="F19" s="49">
        <f>F18</f>
        <v>803.79</v>
      </c>
      <c r="G19" s="49">
        <f>G18</f>
        <v>42.19</v>
      </c>
      <c r="H19" s="49">
        <f>ROUND(D19+E19+F19+G19,2)</f>
        <v>1168.47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26">
        <v>2</v>
      </c>
      <c r="B21" s="52" t="s">
        <v>28</v>
      </c>
      <c r="C21" s="45" t="s">
        <v>25</v>
      </c>
      <c r="D21" s="21">
        <v>0</v>
      </c>
      <c r="E21" s="21">
        <v>0</v>
      </c>
      <c r="F21" s="21">
        <v>0</v>
      </c>
      <c r="G21" s="21">
        <v>192.21</v>
      </c>
      <c r="H21" s="46">
        <f>ROUND(D21+E21+F21+G21,2)</f>
        <v>192.21</v>
      </c>
    </row>
    <row r="22" spans="1:9" s="25" customFormat="1" ht="13.5" x14ac:dyDescent="0.25">
      <c r="A22" s="22"/>
      <c r="B22" s="47" t="s">
        <v>0</v>
      </c>
      <c r="C22" s="48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192.21</v>
      </c>
      <c r="H22" s="49">
        <f>ROUND(D22+E22+F22+G22,2)</f>
        <v>192.21</v>
      </c>
    </row>
    <row r="23" spans="1:9" s="25" customFormat="1" ht="13.5" x14ac:dyDescent="0.25">
      <c r="A23" s="22"/>
      <c r="B23" s="47"/>
      <c r="C23" s="31" t="s">
        <v>21</v>
      </c>
      <c r="D23" s="50">
        <f>ROUND(D19+D22,2)</f>
        <v>29.77</v>
      </c>
      <c r="E23" s="50">
        <f>ROUND(E19+E22,2)</f>
        <v>292.72000000000003</v>
      </c>
      <c r="F23" s="50">
        <f>ROUND(F19+F22,2)</f>
        <v>803.79</v>
      </c>
      <c r="G23" s="50">
        <f>ROUND(G19+G22,2)</f>
        <v>234.4</v>
      </c>
      <c r="H23" s="49">
        <f>ROUND(D23+E23+F23+G23,2)</f>
        <v>1360.68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29</v>
      </c>
      <c r="D24" s="27">
        <f>D23*0.18</f>
        <v>5.3586</v>
      </c>
      <c r="E24" s="27">
        <f>E23*0.18</f>
        <v>52.689600000000006</v>
      </c>
      <c r="F24" s="27">
        <f>F23*0.18</f>
        <v>144.68219999999999</v>
      </c>
      <c r="G24" s="27">
        <f>G23*0.18</f>
        <v>42.192</v>
      </c>
      <c r="H24" s="23">
        <f>ROUND(D24+E24+F24+G24,2)</f>
        <v>244.92</v>
      </c>
    </row>
    <row r="25" spans="1:9" s="34" customFormat="1" x14ac:dyDescent="0.2">
      <c r="A25" s="31"/>
      <c r="B25" s="32"/>
      <c r="C25" s="28" t="s">
        <v>19</v>
      </c>
      <c r="D25" s="39">
        <f>D23+D24</f>
        <v>35.128599999999999</v>
      </c>
      <c r="E25" s="39">
        <f>E23+E24</f>
        <v>345.40960000000001</v>
      </c>
      <c r="F25" s="39">
        <f>F23+F24</f>
        <v>948.47219999999993</v>
      </c>
      <c r="G25" s="39">
        <f>G23+G24</f>
        <v>276.59199999999998</v>
      </c>
      <c r="H25" s="39">
        <f>D25+E25+F25+G25</f>
        <v>1605.6023999999998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53"/>
      <c r="F27" s="62"/>
      <c r="G27" s="62"/>
      <c r="H27" s="44"/>
      <c r="I27" s="33"/>
    </row>
    <row r="28" spans="1:9" s="34" customFormat="1" ht="19.5" customHeight="1" x14ac:dyDescent="0.2">
      <c r="A28" s="43"/>
      <c r="B28" s="36" t="s">
        <v>35</v>
      </c>
      <c r="C28" s="37"/>
      <c r="D28" s="44"/>
      <c r="E28" s="55"/>
      <c r="F28" s="55"/>
      <c r="G28" s="55"/>
      <c r="H28" s="55"/>
      <c r="I28" s="55"/>
    </row>
    <row r="29" spans="1:9" s="34" customFormat="1" ht="21" customHeight="1" x14ac:dyDescent="0.2">
      <c r="A29" s="43"/>
      <c r="B29" s="36"/>
      <c r="C29" s="54"/>
      <c r="D29" s="44"/>
      <c r="E29" s="55"/>
      <c r="F29" s="55"/>
      <c r="G29" s="55"/>
      <c r="H29" s="55"/>
      <c r="I29" s="55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E29:G29"/>
    <mergeCell ref="H29:I29"/>
    <mergeCell ref="A17:H17"/>
    <mergeCell ref="A20:H20"/>
    <mergeCell ref="E28:G28"/>
    <mergeCell ref="H28:I28"/>
    <mergeCell ref="F27:G2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2016-05-19T05:25:26Z</cp:lastPrinted>
  <dcterms:created xsi:type="dcterms:W3CDTF">2014-04-07T07:25:46Z</dcterms:created>
  <dcterms:modified xsi:type="dcterms:W3CDTF">2016-06-17T05:12:36Z</dcterms:modified>
</cp:coreProperties>
</file>