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<sst xmlns="http://schemas.openxmlformats.org/spreadsheetml/2006/main" count="47" uniqueCount="36">
  <si>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</si>
  <si>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</si>
  <si>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</si>
  <si>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</si>
  <si>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</si>
  <si>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</si>
  <si>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</si>
  <si>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</si>
  <si>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</si>
  <si>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</si>
  <si>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</si>
  <si>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</si>
  <si>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</si>
  <si>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</si>
  <si>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</si>
  <si>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</si>
  <si>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</si>
  <si>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</si>
  <si>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</si>
  <si>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</si>
  <si>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</si>
  <si>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</si>
  <si>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</si>
  <si>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</si>
  <si>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</si>
  <si>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</si>
  <si>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</si>
  <si>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</si>
  <si>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</si>
  <si>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</si>
  <si>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 кв.  2016  года</t>
  </si>
  <si>
    <t>Капитальный  ремонт общего имущества многоквартирного дома по адресу: Томская область, г. Северск, ул. Калинина, д.119.</t>
  </si>
  <si>
    <t>"Утвержден" «    »                      2016г.</t>
  </si>
  <si>
    <t>10 252 585.76 руб.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</si>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</sst>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7" t="s">
        <v>23</v>
      </c>
      <c r="D2" s="57"/>
      <c r="E2" s="57"/>
      <c r="F2" s="6"/>
      <c r="G2" s="6"/>
      <c r="H2" s="7"/>
      <c r="I2" s="8"/>
    </row>
    <row r="3" spans="1:9" ht="13.5" customHeight="1" x14ac:dyDescent="0.2">
      <c r="B3" s="2" t="s">
        <v>32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8" t="s">
        <v>31</v>
      </c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55" t="s">
        <v>6</v>
      </c>
      <c r="B12" s="66" t="s">
        <v>7</v>
      </c>
      <c r="C12" s="55" t="s">
        <v>8</v>
      </c>
      <c r="D12" s="67" t="s">
        <v>9</v>
      </c>
      <c r="E12" s="67"/>
      <c r="F12" s="67"/>
      <c r="G12" s="67"/>
      <c r="H12" s="55" t="s">
        <v>10</v>
      </c>
    </row>
    <row r="13" spans="1:9" x14ac:dyDescent="0.2">
      <c r="A13" s="55"/>
      <c r="B13" s="66"/>
      <c r="C13" s="55"/>
      <c r="D13" s="55" t="s">
        <v>11</v>
      </c>
      <c r="E13" s="55" t="s">
        <v>12</v>
      </c>
      <c r="F13" s="55" t="s">
        <v>13</v>
      </c>
      <c r="G13" s="55" t="s">
        <v>14</v>
      </c>
      <c r="H13" s="55"/>
    </row>
    <row r="14" spans="1:9" x14ac:dyDescent="0.2">
      <c r="A14" s="55"/>
      <c r="B14" s="66"/>
      <c r="C14" s="55"/>
      <c r="D14" s="55"/>
      <c r="E14" s="55"/>
      <c r="F14" s="55"/>
      <c r="G14" s="55"/>
      <c r="H14" s="55"/>
    </row>
    <row r="15" spans="1:9" x14ac:dyDescent="0.2">
      <c r="A15" s="55"/>
      <c r="B15" s="66"/>
      <c r="C15" s="55"/>
      <c r="D15" s="55"/>
      <c r="E15" s="55"/>
      <c r="F15" s="55"/>
      <c r="G15" s="55"/>
      <c r="H15" s="55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49">
        <v>1</v>
      </c>
      <c r="B18" s="51" t="s">
        <v>27</v>
      </c>
      <c r="C18" s="43" t="s">
        <v>25</v>
      </c>
      <c r="D18" s="21">
        <v>192.2</v>
      </c>
      <c r="E18" s="21">
        <v>1984.38</v>
      </c>
      <c r="F18" s="21">
        <v>5056.68</v>
      </c>
      <c r="G18" s="21">
        <v>272.54000000000002</v>
      </c>
      <c r="H18" s="44">
        <f>ROUND(D18+E18+F18+G18,2)</f>
        <v>7505.8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192.2</v>
      </c>
      <c r="E19" s="46">
        <f>E18</f>
        <v>1984.38</v>
      </c>
      <c r="F19" s="46">
        <f>F18</f>
        <v>5056.68</v>
      </c>
      <c r="G19" s="46">
        <f>G18</f>
        <v>272.54000000000002</v>
      </c>
      <c r="H19" s="46">
        <f>ROUND(D19+E19+F19+G19,2)</f>
        <v>7505.8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1182.8399999999999</v>
      </c>
      <c r="H21" s="44">
        <f>ROUND(D21+E21+F21+G21,2)</f>
        <v>1182.8399999999999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1182.8399999999999</v>
      </c>
      <c r="H22" s="46">
        <f>ROUND(D22+E22+F22+G22,2)</f>
        <v>1182.8399999999999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192.2</v>
      </c>
      <c r="E23" s="47">
        <f>ROUND(E19+E22,2)</f>
        <v>1984.38</v>
      </c>
      <c r="F23" s="47">
        <f>ROUND(F19+F22,2)</f>
        <v>5056.68</v>
      </c>
      <c r="G23" s="47">
        <f>ROUND(G19+G22,2)</f>
        <v>1455.38</v>
      </c>
      <c r="H23" s="46">
        <f>ROUND(D23+E23+F23+G23,2)</f>
        <v>8688.64</v>
      </c>
      <c r="I23" s="24"/>
    </row>
    <row r="24" spans="1:9" s="25" customFormat="1" ht="13.5" x14ac:dyDescent="0.2">
      <c r="A24" s="40">
        <v>6</v>
      </c>
      <c r="B24" s="28" t="s">
        <v>18</v>
      </c>
      <c r="C24" s="29" t="s">
        <v>29</v>
      </c>
      <c r="D24" s="26">
        <v>34.590000000000003</v>
      </c>
      <c r="E24" s="26">
        <f>E23*0.18</f>
        <v>357.1884</v>
      </c>
      <c r="F24" s="26">
        <f>F23*0.18</f>
        <v>910.20240000000001</v>
      </c>
      <c r="G24" s="26">
        <f>G23*0.18</f>
        <v>261.96840000000003</v>
      </c>
      <c r="H24" s="23">
        <f>ROUND(D24+E24+F24+G24,2)</f>
        <v>1563.95</v>
      </c>
    </row>
    <row r="25" spans="1:9" s="33" customFormat="1" x14ac:dyDescent="0.2">
      <c r="A25" s="30"/>
      <c r="B25" s="31"/>
      <c r="C25" s="27" t="s">
        <v>19</v>
      </c>
      <c r="D25" s="38">
        <f>D23+D24</f>
        <v>226.79</v>
      </c>
      <c r="E25" s="38">
        <f>E23+E24</f>
        <v>2341.5684000000001</v>
      </c>
      <c r="F25" s="38">
        <f>F23+F24</f>
        <v>5966.8824000000004</v>
      </c>
      <c r="G25" s="38">
        <f>G23+G24</f>
        <v>1717.3484000000001</v>
      </c>
      <c r="H25" s="38">
        <f>D25+E25+F25+G25</f>
        <v>10252.5892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35</v>
      </c>
      <c r="C27" s="36"/>
      <c r="D27" s="42"/>
      <c r="E27" s="53"/>
      <c r="F27" s="59"/>
      <c r="G27" s="59"/>
      <c r="H27" s="42"/>
      <c r="I27" s="32"/>
    </row>
    <row r="28" spans="1:9" s="33" customFormat="1" ht="19.5" customHeight="1" x14ac:dyDescent="0.2">
      <c r="A28" s="41"/>
      <c r="B28" s="35" t="s">
        <v>34</v>
      </c>
      <c r="C28" s="36"/>
      <c r="D28" s="42"/>
      <c r="E28" s="56"/>
      <c r="F28" s="56"/>
      <c r="G28" s="56"/>
      <c r="H28" s="56"/>
      <c r="I28" s="56"/>
    </row>
    <row r="29" spans="1:9" s="33" customFormat="1" ht="17.25" customHeight="1" x14ac:dyDescent="0.2">
      <c r="A29" s="41"/>
      <c r="B29" s="35"/>
      <c r="C29" s="54"/>
      <c r="D29" s="42"/>
      <c r="E29" s="56"/>
      <c r="F29" s="56"/>
      <c r="G29" s="56"/>
      <c r="H29" s="56"/>
      <c r="I29" s="56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C9:H9"/>
    <mergeCell ref="F27:G27"/>
    <mergeCell ref="A17:H17"/>
    <mergeCell ref="A20:H20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9:G29"/>
    <mergeCell ref="H29:I29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2016-04-26T12:04:05Z</cp:lastPrinted>
  <dcterms:created xsi:type="dcterms:W3CDTF">2014-04-07T07:25:46Z</dcterms:created>
  <dcterms:modified xsi:type="dcterms:W3CDTF">2016-06-30T04:18:01Z</dcterms:modified>
</cp:coreProperties>
</file>