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F24" i="14"/>
  <c r="E25" i="14"/>
  <c r="E24" i="14"/>
  <c r="D25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<sst xmlns="http://schemas.openxmlformats.org/spreadsheetml/2006/main" count="46" uniqueCount="36">
  <si>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</si>
  <si>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</si>
  <si>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</si>
  <si>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</si>
  <si>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</si>
  <si>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</si>
  <si>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</si>
  <si>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</si>
  <si>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</si>
  <si>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</si>
  <si>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</si>
  <si>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</si>
  <si>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</si>
  <si>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</si>
  <si>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</si>
  <si>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</si>
  <si>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</si>
  <si>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</si>
  <si>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</si>
  <si>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</si>
  <si>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</si>
  <si>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</si>
  <si>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</si>
  <si>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</si>
  <si>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</si>
  <si>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</si>
  <si>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</si>
  <si>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</si>
  <si>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</si>
  <si>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</si>
  <si>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 кв.  2016  года</t>
  </si>
  <si>
    <t>Капитальный  ремонт общего имущества многоквартирного дома по адресу: Томская область, г. Северск, пр. Коммунистический, д.122.</t>
  </si>
  <si>
    <t>"Утвержден" «    »                      2016г.</t>
  </si>
  <si>
    <t>20 504 373,84  руб.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</si>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</sst>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/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2"/>
  <sheetViews>
    <sheetView showGridLines="0" tabSelected="1" zoomScale="85" zoomScaleNormal="85" workbookViewId="0">
      <selection activeCell="K37" sqref="K37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8" t="s">
        <v>23</v>
      </c>
      <c r="D2" s="58"/>
      <c r="E2" s="58"/>
      <c r="F2" s="6"/>
      <c r="G2" s="6"/>
      <c r="H2" s="7"/>
      <c r="I2" s="8"/>
    </row>
    <row r="3" spans="1:9" ht="13.5" customHeight="1" x14ac:dyDescent="0.2">
      <c r="B3" s="2" t="s">
        <v>32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6" t="s">
        <v>31</v>
      </c>
      <c r="C9" s="66"/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67" t="s">
        <v>6</v>
      </c>
      <c r="B12" s="68" t="s">
        <v>7</v>
      </c>
      <c r="C12" s="67" t="s">
        <v>8</v>
      </c>
      <c r="D12" s="69" t="s">
        <v>9</v>
      </c>
      <c r="E12" s="69"/>
      <c r="F12" s="69"/>
      <c r="G12" s="69"/>
      <c r="H12" s="67" t="s">
        <v>10</v>
      </c>
    </row>
    <row r="13" spans="1:9" x14ac:dyDescent="0.2">
      <c r="A13" s="67"/>
      <c r="B13" s="68"/>
      <c r="C13" s="67"/>
      <c r="D13" s="67" t="s">
        <v>11</v>
      </c>
      <c r="E13" s="67" t="s">
        <v>12</v>
      </c>
      <c r="F13" s="67" t="s">
        <v>13</v>
      </c>
      <c r="G13" s="67" t="s">
        <v>14</v>
      </c>
      <c r="H13" s="67"/>
    </row>
    <row r="14" spans="1:9" x14ac:dyDescent="0.2">
      <c r="A14" s="67"/>
      <c r="B14" s="68"/>
      <c r="C14" s="67"/>
      <c r="D14" s="67"/>
      <c r="E14" s="67"/>
      <c r="F14" s="67"/>
      <c r="G14" s="67"/>
      <c r="H14" s="67"/>
    </row>
    <row r="15" spans="1:9" x14ac:dyDescent="0.2">
      <c r="A15" s="67"/>
      <c r="B15" s="68"/>
      <c r="C15" s="67"/>
      <c r="D15" s="67"/>
      <c r="E15" s="67"/>
      <c r="F15" s="67"/>
      <c r="G15" s="67"/>
      <c r="H15" s="67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20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20" x14ac:dyDescent="0.2">
      <c r="A18" s="49">
        <v>1</v>
      </c>
      <c r="B18" s="51" t="s">
        <v>27</v>
      </c>
      <c r="C18" s="43" t="s">
        <v>25</v>
      </c>
      <c r="D18" s="21">
        <v>377.76</v>
      </c>
      <c r="E18" s="21">
        <v>3929.52</v>
      </c>
      <c r="F18" s="21">
        <v>10162.08</v>
      </c>
      <c r="G18" s="21">
        <v>554.28</v>
      </c>
      <c r="H18" s="44">
        <f>ROUND(D18+E18+F18+G18,2)</f>
        <v>15023.64</v>
      </c>
    </row>
    <row r="19" spans="1:20" s="25" customFormat="1" ht="13.5" x14ac:dyDescent="0.25">
      <c r="A19" s="22"/>
      <c r="B19" s="45" t="s">
        <v>0</v>
      </c>
      <c r="C19" s="48" t="s">
        <v>17</v>
      </c>
      <c r="D19" s="46">
        <f>D18</f>
        <v>377.76</v>
      </c>
      <c r="E19" s="46">
        <f>E18</f>
        <v>3929.52</v>
      </c>
      <c r="F19" s="46">
        <f>F18</f>
        <v>10162.08</v>
      </c>
      <c r="G19" s="46">
        <f>G18</f>
        <v>554.28</v>
      </c>
      <c r="H19" s="46">
        <f>ROUND(D19+E19+F19+G19,2)</f>
        <v>15023.64</v>
      </c>
      <c r="I19" s="24"/>
      <c r="M19" s="54"/>
      <c r="N19" s="54"/>
      <c r="O19" s="54"/>
      <c r="P19" s="54"/>
      <c r="Q19" s="54"/>
      <c r="R19" s="54"/>
      <c r="S19" s="54"/>
      <c r="T19" s="54"/>
    </row>
    <row r="20" spans="1:20" ht="15" x14ac:dyDescent="0.25">
      <c r="A20" s="63" t="s">
        <v>20</v>
      </c>
      <c r="B20" s="64"/>
      <c r="C20" s="64"/>
      <c r="D20" s="64"/>
      <c r="E20" s="64"/>
      <c r="F20" s="64"/>
      <c r="G20" s="64"/>
      <c r="H20" s="65"/>
      <c r="M20" s="55"/>
      <c r="N20" s="55"/>
      <c r="O20" s="55"/>
      <c r="P20" s="55"/>
      <c r="Q20" s="55"/>
      <c r="R20" s="56"/>
      <c r="S20" s="56"/>
      <c r="T20" s="56"/>
    </row>
    <row r="21" spans="1:20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2352.96</v>
      </c>
      <c r="H21" s="44">
        <f>ROUND(D21+E21+F21+G21,2)</f>
        <v>2352.96</v>
      </c>
    </row>
    <row r="22" spans="1:20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2352.96</v>
      </c>
      <c r="H22" s="46">
        <f>ROUND(D22+E22+F22+G22,2)</f>
        <v>2352.96</v>
      </c>
    </row>
    <row r="23" spans="1:20" s="25" customFormat="1" ht="13.5" x14ac:dyDescent="0.25">
      <c r="A23" s="22"/>
      <c r="B23" s="45"/>
      <c r="C23" s="30" t="s">
        <v>21</v>
      </c>
      <c r="D23" s="47">
        <f>ROUND(D19+D22,2)</f>
        <v>377.76</v>
      </c>
      <c r="E23" s="47">
        <f>ROUND(E19+E22,2)</f>
        <v>3929.52</v>
      </c>
      <c r="F23" s="47">
        <f>ROUND(F19+F22,2)</f>
        <v>10162.08</v>
      </c>
      <c r="G23" s="47">
        <f>ROUND(G19+G22,2)</f>
        <v>2907.24</v>
      </c>
      <c r="H23" s="46">
        <f>ROUND(D23+E23+F23+G23,2)</f>
        <v>17376.599999999999</v>
      </c>
      <c r="I23" s="24"/>
    </row>
    <row r="24" spans="1:20" s="25" customFormat="1" ht="13.5" x14ac:dyDescent="0.2">
      <c r="A24" s="40">
        <v>3</v>
      </c>
      <c r="B24" s="28" t="s">
        <v>18</v>
      </c>
      <c r="C24" s="29" t="s">
        <v>29</v>
      </c>
      <c r="D24" s="26">
        <f>D23*0.18</f>
        <v>67.996799999999993</v>
      </c>
      <c r="E24" s="26">
        <f>E23*0.18</f>
        <v>707.31359999999995</v>
      </c>
      <c r="F24" s="26">
        <f>F23*0.18</f>
        <v>1829.1743999999999</v>
      </c>
      <c r="G24" s="26">
        <f>G23*0.18</f>
        <v>523.30319999999995</v>
      </c>
      <c r="H24" s="23">
        <f>ROUND(D24+E24+F24+G24,2)</f>
        <v>3127.79</v>
      </c>
    </row>
    <row r="25" spans="1:20" s="33" customFormat="1" x14ac:dyDescent="0.2">
      <c r="A25" s="30"/>
      <c r="B25" s="31"/>
      <c r="C25" s="27" t="s">
        <v>19</v>
      </c>
      <c r="D25" s="38">
        <f>D23+D24</f>
        <v>445.7568</v>
      </c>
      <c r="E25" s="38">
        <f>E23+E24</f>
        <v>4636.8335999999999</v>
      </c>
      <c r="F25" s="38">
        <f>F24+F23</f>
        <v>11991.2544</v>
      </c>
      <c r="G25" s="38">
        <f>G23+G24</f>
        <v>3430.5431999999996</v>
      </c>
      <c r="H25" s="38">
        <f>D25+E25+F25+G25</f>
        <v>20504.387999999999</v>
      </c>
      <c r="I25" s="32"/>
    </row>
    <row r="26" spans="1:20" x14ac:dyDescent="0.2">
      <c r="B26" s="2" t="s">
        <v>0</v>
      </c>
      <c r="C26" s="34"/>
    </row>
    <row r="27" spans="1:20" s="33" customFormat="1" ht="14.25" customHeight="1" x14ac:dyDescent="0.2">
      <c r="A27" s="41"/>
      <c r="B27" s="35" t="s">
        <v>34</v>
      </c>
      <c r="C27" s="36"/>
      <c r="D27" s="42"/>
      <c r="E27" s="53"/>
      <c r="F27" s="59"/>
      <c r="G27" s="59"/>
      <c r="H27" s="42"/>
      <c r="I27" s="32"/>
    </row>
    <row r="28" spans="1:20" s="33" customFormat="1" ht="19.5" customHeight="1" x14ac:dyDescent="0.2">
      <c r="A28" s="41"/>
      <c r="B28" s="35" t="s">
        <v>35</v>
      </c>
      <c r="C28" s="36"/>
      <c r="D28" s="42"/>
      <c r="E28" s="70"/>
      <c r="F28" s="70"/>
      <c r="G28" s="70"/>
      <c r="H28" s="70"/>
      <c r="I28" s="70"/>
    </row>
    <row r="29" spans="1:20" s="33" customFormat="1" ht="17.25" customHeight="1" x14ac:dyDescent="0.2">
      <c r="A29" s="41"/>
      <c r="B29" s="35"/>
      <c r="C29" s="57"/>
      <c r="D29" s="42"/>
      <c r="E29" s="70"/>
      <c r="F29" s="70"/>
      <c r="G29" s="70"/>
      <c r="H29" s="70"/>
      <c r="I29" s="70"/>
    </row>
    <row r="30" spans="1:20" x14ac:dyDescent="0.2">
      <c r="B30" s="2" t="s">
        <v>0</v>
      </c>
      <c r="C30" s="34"/>
      <c r="D30" s="37"/>
    </row>
    <row r="31" spans="1:20" x14ac:dyDescent="0.2">
      <c r="B31" s="2" t="s">
        <v>0</v>
      </c>
    </row>
    <row r="32" spans="1:20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E29:G29"/>
    <mergeCell ref="H29:I29"/>
    <mergeCell ref="E28:G28"/>
    <mergeCell ref="H28:I28"/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2016-04-26T12:04:05Z</cp:lastPrinted>
  <dcterms:created xsi:type="dcterms:W3CDTF">2014-04-07T07:25:46Z</dcterms:created>
  <dcterms:modified xsi:type="dcterms:W3CDTF">2016-05-25T10:03:55Z</dcterms:modified>
</cp:coreProperties>
</file>