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сантехника 2016\Томск , Усова, 66\"/>
    </mc:Choice>
  </mc:AlternateContent>
  <bookViews>
    <workbookView xWindow="0" yWindow="0" windowWidth="28800" windowHeight="12435"/>
  </bookViews>
  <sheets>
    <sheet name="Сводный сметный расчет - Форма" sheetId="1" r:id="rId1"/>
  </sheets>
  <definedNames>
    <definedName name="__chapters__">'Сводный сметный расчет - Форма'!$17:$20</definedName>
    <definedName name="__itogi__">'Сводный сметный расчет - Форма'!$20:$20</definedName>
    <definedName name="__itogo__">'Сводный сметный расчет - Форма'!$19:$20</definedName>
    <definedName name="__position__">'Сводный сметный расчет - Форма'!#REF!</definedName>
    <definedName name="__smet__">'Сводный сметный расчет - Форма'!$A$1:$H$38</definedName>
    <definedName name="__vsego__">'Сводный сметный расчет - Форма'!$33:$33</definedName>
  </definedNames>
  <calcPr calcId="152511" fullPrecision="0"/>
</workbook>
</file>

<file path=xl/calcChain.xml><?xml version="1.0" encoding="utf-8"?>
<calcChain xmlns="http://schemas.openxmlformats.org/spreadsheetml/2006/main">
  <c r="G33" i="1" l="1"/>
  <c r="H32" i="1"/>
  <c r="G32" i="1"/>
  <c r="G31" i="1"/>
  <c r="G30" i="1"/>
  <c r="H28" i="1"/>
  <c r="H26" i="1"/>
  <c r="G28" i="1"/>
  <c r="G27" i="1"/>
  <c r="G26" i="1"/>
  <c r="F30" i="1"/>
  <c r="F19" i="1" l="1"/>
  <c r="F20" i="1" s="1"/>
  <c r="F24" i="1" s="1"/>
  <c r="F26" i="1" s="1"/>
  <c r="H19" i="1"/>
  <c r="H20" i="1" s="1"/>
  <c r="E19" i="1"/>
  <c r="E20" i="1" s="1"/>
  <c r="E24" i="1" s="1"/>
  <c r="E28" i="1" s="1"/>
  <c r="E30" i="1" s="1"/>
  <c r="G23" i="1"/>
  <c r="H22" i="1"/>
  <c r="H23" i="1" s="1"/>
  <c r="D19" i="1"/>
  <c r="D20" i="1" s="1"/>
  <c r="D24" i="1" s="1"/>
  <c r="D26" i="1" l="1"/>
  <c r="D28" i="1" s="1"/>
  <c r="G24" i="1"/>
  <c r="H24" i="1"/>
  <c r="E27" i="1"/>
  <c r="E31" i="1" s="1"/>
  <c r="F27" i="1"/>
  <c r="D30" i="1" l="1"/>
  <c r="D27" i="1"/>
  <c r="F31" i="1"/>
  <c r="E33" i="1"/>
  <c r="F33" i="1" l="1"/>
  <c r="D31" i="1"/>
  <c r="H31" i="1"/>
  <c r="D33" i="1" l="1"/>
  <c r="H27" i="1" l="1"/>
  <c r="H33" i="1"/>
</calcChain>
</file>

<file path=xl/sharedStrings.xml><?xml version="1.0" encoding="utf-8"?>
<sst xmlns="http://schemas.openxmlformats.org/spreadsheetml/2006/main" count="54" uniqueCount="44">
  <si>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</si>
  <si>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</si>
  <si>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</si>
  <si>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</si>
  <si>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</si>
  <si>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</si>
  <si>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</si>
  <si>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</si>
  <si>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</si>
  <si>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</si>
  <si>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</si>
  <si>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/>
  </si>
  <si>
    <t>2</t>
  </si>
  <si>
    <t>Итого по Главе 2</t>
  </si>
  <si>
    <t>Итого по Главам 1-2</t>
  </si>
  <si>
    <t>Итого по Главе 7</t>
  </si>
  <si>
    <t>Итого по Главам 1-7</t>
  </si>
  <si>
    <t xml:space="preserve">   Непредвиденные затраты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</si>
  <si>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</si>
  <si>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</si>
  <si>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</si>
  <si>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Итого по Налоги и обязательные платежи</t>
  </si>
  <si>
    <t>Итого с учетом Налоги и обязательные платежи</t>
  </si>
  <si>
    <t>ВСЕГО по сводному расчету:</t>
  </si>
  <si>
    <t>УТВЕРЖДАЮ</t>
  </si>
  <si>
    <t>"______"  ________________ 2016 г.</t>
  </si>
  <si>
    <t>Налог на добавленную стоимость 18%</t>
  </si>
  <si>
    <t>Непредвиденные затраты 2%</t>
  </si>
  <si>
    <t>ЛСР № 07-01-01</t>
  </si>
  <si>
    <t>Пусконаладочные работы</t>
  </si>
  <si>
    <t>2.</t>
  </si>
  <si>
    <t>3.</t>
  </si>
  <si>
    <t>СВОДНЫЙ СМЕТНЫЙ РАСЧЕТ СТОИМОСТИ КАПИТАЛЬНОГО РЕМОНТА</t>
  </si>
  <si>
    <t>ЛСР 02-01-01</t>
  </si>
  <si>
    <t>Составил:</t>
  </si>
  <si>
    <t>2.  Глава 2.  Основные объекты</t>
  </si>
  <si>
    <t>7.  Глава 7.Прочие работы и затраты</t>
  </si>
  <si>
    <t>Составлена в ценах по состоянию на 3 кв. 2015 г.</t>
  </si>
  <si>
    <t>Капитальный ремонт внутридомовой инженерной системы теплоснабжения в т.ч узла управления и регулирования потребления тепловой энергии</t>
  </si>
  <si>
    <t xml:space="preserve">Капитальный ремонт общего имущества  многоквартирного   дома по адресу: г.Томск, ул. Усова,66                                                                                                                                       Капитальный ремонт внутридомовой инженерной системы теплоснабжения в т.ч. узла управления и регулирования потребления тепловой энергии </t>
  </si>
  <si>
    <t>Возврат материалов от демонтажа (17,364 тн*6000= 104184руб.)</t>
  </si>
  <si>
    <t xml:space="preserve">___________________ </t>
  </si>
  <si>
    <t xml:space="preserve">Руководитель </t>
  </si>
  <si>
    <r>
      <t>Сводный сметный расчет в сумме:</t>
    </r>
    <r>
      <rPr>
        <b/>
        <sz val="10"/>
        <rFont val="Times New Roman"/>
        <family val="1"/>
        <charset val="204"/>
      </rPr>
      <t xml:space="preserve"> 4 035 237, 50 </t>
    </r>
    <r>
      <rPr>
        <sz val="10"/>
        <rFont val="Times New Roman"/>
        <family val="1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</si>
</sst>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" xfId="0" quotePrefix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/>
    <xf numFmtId="164" fontId="3" fillId="0" borderId="1" xfId="0" applyNumberFormat="1" applyFont="1" applyBorder="1" applyAlignment="1"/>
    <xf numFmtId="4" fontId="5" fillId="0" borderId="1" xfId="0" quotePrefix="1" applyNumberFormat="1" applyFont="1" applyFill="1" applyBorder="1" applyAlignment="1">
      <alignment vertical="top" wrapText="1"/>
    </xf>
    <xf numFmtId="4" fontId="1" fillId="2" borderId="1" xfId="0" quotePrefix="1" applyNumberFormat="1" applyFont="1" applyFill="1" applyBorder="1" applyAlignment="1">
      <alignment vertical="top" wrapText="1"/>
    </xf>
    <xf numFmtId="4" fontId="1" fillId="2" borderId="1" xfId="0" quotePrefix="1" applyNumberFormat="1" applyFont="1" applyFill="1" applyBorder="1" applyAlignment="1">
      <alignment horizontal="right" vertical="top" wrapText="1"/>
    </xf>
    <xf numFmtId="2" fontId="3" fillId="0" borderId="1" xfId="0" quotePrefix="1" applyNumberFormat="1" applyFont="1" applyBorder="1" applyAlignment="1">
      <alignment horizontal="right"/>
    </xf>
    <xf numFmtId="2" fontId="5" fillId="0" borderId="1" xfId="0" quotePrefix="1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/>
    </xf>
    <xf numFmtId="4" fontId="3" fillId="0" borderId="1" xfId="0" quotePrefix="1" applyNumberFormat="1" applyFont="1" applyBorder="1" applyAlignment="1">
      <alignment horizontal="left"/>
    </xf>
    <xf numFmtId="4" fontId="3" fillId="0" borderId="1" xfId="0" quotePrefix="1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 vertical="top" wrapText="1"/>
    </xf>
    <xf numFmtId="2" fontId="1" fillId="2" borderId="1" xfId="0" quotePrefix="1" applyNumberFormat="1" applyFont="1" applyFill="1" applyBorder="1" applyAlignment="1">
      <alignment horizontal="right" vertical="top" wrapText="1"/>
    </xf>
    <xf numFmtId="2" fontId="1" fillId="3" borderId="1" xfId="0" quotePrefix="1" applyNumberFormat="1" applyFont="1" applyFill="1" applyBorder="1" applyAlignment="1">
      <alignment horizontal="right" vertical="top" wrapText="1"/>
    </xf>
    <xf numFmtId="4" fontId="1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0"/>
  <sheetViews>
    <sheetView showGridLines="0" tabSelected="1" topLeftCell="A4" workbookViewId="0">
      <selection activeCell="H31" sqref="H31"/>
    </sheetView>
  </sheetViews>
  <sheetFormatPr defaultRowHeight="12.75" x14ac:dyDescent="0.2"/>
  <cols>
    <col min="1" max="1" width="5.28515625" style="8" customWidth="1"/>
    <col min="2" max="2" width="22.85546875" style="10" customWidth="1"/>
    <col min="3" max="3" width="48.42578125" style="9" customWidth="1"/>
    <col min="4" max="4" width="12.28515625" style="6" customWidth="1"/>
    <col min="5" max="5" width="13" style="6" customWidth="1"/>
    <col min="6" max="6" width="13.42578125" style="6" customWidth="1"/>
    <col min="7" max="7" width="11.5703125" style="6" customWidth="1"/>
    <col min="8" max="8" width="14.85546875" style="6" customWidth="1"/>
  </cols>
  <sheetData>
    <row r="1" spans="1:8" x14ac:dyDescent="0.2">
      <c r="B1" s="32" t="s">
        <v>24</v>
      </c>
      <c r="C1" s="32"/>
      <c r="D1" s="3"/>
      <c r="E1" s="3"/>
      <c r="F1" s="3"/>
      <c r="G1" s="3"/>
      <c r="H1" s="7" t="s">
        <v>6</v>
      </c>
    </row>
    <row r="2" spans="1:8" s="29" customFormat="1" ht="34.15" customHeight="1" x14ac:dyDescent="0.2">
      <c r="A2" s="25"/>
      <c r="B2" s="58"/>
      <c r="C2" s="58"/>
      <c r="D2" s="27"/>
      <c r="E2" s="28"/>
      <c r="F2" s="28"/>
    </row>
    <row r="3" spans="1:8" s="29" customFormat="1" x14ac:dyDescent="0.2">
      <c r="A3" s="25"/>
      <c r="B3" s="59" t="s">
        <v>41</v>
      </c>
      <c r="C3" s="59"/>
      <c r="D3" s="31"/>
      <c r="E3" s="18"/>
      <c r="F3" s="28"/>
    </row>
    <row r="4" spans="1:8" s="29" customFormat="1" x14ac:dyDescent="0.2">
      <c r="A4" s="25"/>
      <c r="B4" s="59" t="s">
        <v>25</v>
      </c>
      <c r="C4" s="59"/>
      <c r="D4" s="28"/>
      <c r="E4" s="31"/>
      <c r="F4" s="28"/>
    </row>
    <row r="5" spans="1:8" s="29" customFormat="1" x14ac:dyDescent="0.2">
      <c r="A5" s="25"/>
      <c r="B5" s="26"/>
      <c r="C5" s="30"/>
      <c r="D5" s="28"/>
      <c r="E5" s="31"/>
      <c r="F5" s="28"/>
    </row>
    <row r="6" spans="1:8" x14ac:dyDescent="0.2">
      <c r="B6" s="10" t="s">
        <v>43</v>
      </c>
      <c r="D6" s="3"/>
      <c r="E6" s="34"/>
      <c r="F6" s="3"/>
      <c r="G6" s="3"/>
      <c r="H6" s="3"/>
    </row>
    <row r="7" spans="1:8" x14ac:dyDescent="0.2">
      <c r="D7" s="3"/>
      <c r="E7" s="34"/>
      <c r="F7" s="3"/>
      <c r="G7" s="3"/>
      <c r="H7" s="3"/>
    </row>
    <row r="8" spans="1:8" x14ac:dyDescent="0.2">
      <c r="B8" s="10" t="s">
        <v>11</v>
      </c>
      <c r="D8" s="2" t="s">
        <v>32</v>
      </c>
      <c r="F8" s="3"/>
      <c r="G8" s="3"/>
      <c r="H8" s="3"/>
    </row>
    <row r="9" spans="1:8" ht="30.6" customHeight="1" x14ac:dyDescent="0.2">
      <c r="B9" s="61" t="s">
        <v>39</v>
      </c>
      <c r="C9" s="61"/>
      <c r="D9" s="61"/>
      <c r="E9" s="61"/>
      <c r="F9" s="61"/>
      <c r="G9" s="61"/>
      <c r="H9" s="61"/>
    </row>
    <row r="10" spans="1:8" x14ac:dyDescent="0.2">
      <c r="B10" s="10" t="s">
        <v>11</v>
      </c>
      <c r="D10" s="1" t="s">
        <v>0</v>
      </c>
      <c r="F10" s="3"/>
      <c r="G10" s="3"/>
      <c r="H10" s="3"/>
    </row>
    <row r="11" spans="1:8" x14ac:dyDescent="0.2">
      <c r="B11" s="10" t="s">
        <v>37</v>
      </c>
      <c r="D11" s="5"/>
      <c r="E11" s="3"/>
      <c r="F11" s="3"/>
      <c r="G11" s="3"/>
      <c r="H11" s="3"/>
    </row>
    <row r="12" spans="1:8" ht="12.75" customHeight="1" x14ac:dyDescent="0.2">
      <c r="A12" s="60" t="s">
        <v>1</v>
      </c>
      <c r="B12" s="73" t="s">
        <v>7</v>
      </c>
      <c r="C12" s="60" t="s">
        <v>8</v>
      </c>
      <c r="D12" s="74" t="s">
        <v>9</v>
      </c>
      <c r="E12" s="74"/>
      <c r="F12" s="74"/>
      <c r="G12" s="74"/>
      <c r="H12" s="60" t="s">
        <v>10</v>
      </c>
    </row>
    <row r="13" spans="1:8" x14ac:dyDescent="0.2">
      <c r="A13" s="60"/>
      <c r="B13" s="73"/>
      <c r="C13" s="60"/>
      <c r="D13" s="60" t="s">
        <v>5</v>
      </c>
      <c r="E13" s="60" t="s">
        <v>2</v>
      </c>
      <c r="F13" s="60" t="s">
        <v>3</v>
      </c>
      <c r="G13" s="60" t="s">
        <v>4</v>
      </c>
      <c r="H13" s="60"/>
    </row>
    <row r="14" spans="1:8" x14ac:dyDescent="0.2">
      <c r="A14" s="60"/>
      <c r="B14" s="73"/>
      <c r="C14" s="60"/>
      <c r="D14" s="60"/>
      <c r="E14" s="60"/>
      <c r="F14" s="60"/>
      <c r="G14" s="60"/>
      <c r="H14" s="60"/>
    </row>
    <row r="15" spans="1:8" x14ac:dyDescent="0.2">
      <c r="A15" s="60"/>
      <c r="B15" s="73"/>
      <c r="C15" s="60"/>
      <c r="D15" s="60"/>
      <c r="E15" s="60"/>
      <c r="F15" s="60"/>
      <c r="G15" s="60"/>
      <c r="H15" s="60"/>
    </row>
    <row r="16" spans="1:8" x14ac:dyDescent="0.2">
      <c r="A16" s="4">
        <v>1</v>
      </c>
      <c r="B16" s="11" t="s">
        <v>12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</row>
    <row r="17" spans="1:8" x14ac:dyDescent="0.2">
      <c r="A17" s="63" t="s">
        <v>35</v>
      </c>
      <c r="B17" s="64"/>
      <c r="C17" s="64"/>
      <c r="D17" s="64"/>
      <c r="E17" s="64"/>
      <c r="F17" s="64"/>
      <c r="G17" s="64"/>
      <c r="H17" s="67"/>
    </row>
    <row r="18" spans="1:8" ht="39" customHeight="1" x14ac:dyDescent="0.2">
      <c r="A18" s="33" t="s">
        <v>30</v>
      </c>
      <c r="B18" s="33" t="s">
        <v>33</v>
      </c>
      <c r="C18" s="35" t="s">
        <v>38</v>
      </c>
      <c r="D18" s="36">
        <v>2425.34</v>
      </c>
      <c r="E18" s="37">
        <v>86.81</v>
      </c>
      <c r="F18" s="37">
        <v>797.04</v>
      </c>
      <c r="G18" s="37"/>
      <c r="H18" s="38">
        <v>3309.19</v>
      </c>
    </row>
    <row r="19" spans="1:8" s="13" customFormat="1" ht="13.5" x14ac:dyDescent="0.25">
      <c r="A19" s="15"/>
      <c r="B19" s="19" t="s">
        <v>11</v>
      </c>
      <c r="C19" s="20" t="s">
        <v>13</v>
      </c>
      <c r="D19" s="39">
        <f>SUM(D18:D18)</f>
        <v>2425.34</v>
      </c>
      <c r="E19" s="39">
        <f>SUM(E18:E18)</f>
        <v>86.81</v>
      </c>
      <c r="F19" s="39">
        <f>SUM(F18)</f>
        <v>797.04</v>
      </c>
      <c r="G19" s="39"/>
      <c r="H19" s="39">
        <f>SUM(H18:H18)</f>
        <v>3309.19</v>
      </c>
    </row>
    <row r="20" spans="1:8" s="13" customFormat="1" x14ac:dyDescent="0.2">
      <c r="A20" s="14"/>
      <c r="B20" s="33"/>
      <c r="C20" s="22" t="s">
        <v>14</v>
      </c>
      <c r="D20" s="40">
        <f>D19</f>
        <v>2425.34</v>
      </c>
      <c r="E20" s="40">
        <f t="shared" ref="E20:F20" si="0">E19</f>
        <v>86.81</v>
      </c>
      <c r="F20" s="40">
        <f t="shared" si="0"/>
        <v>797.04</v>
      </c>
      <c r="G20" s="40"/>
      <c r="H20" s="40">
        <f>H19</f>
        <v>3309.19</v>
      </c>
    </row>
    <row r="21" spans="1:8" s="13" customFormat="1" x14ac:dyDescent="0.2">
      <c r="A21" s="68" t="s">
        <v>36</v>
      </c>
      <c r="B21" s="69"/>
      <c r="C21" s="69"/>
      <c r="D21" s="69"/>
      <c r="E21" s="69"/>
      <c r="F21" s="69"/>
      <c r="G21" s="69"/>
      <c r="H21" s="70"/>
    </row>
    <row r="22" spans="1:8" s="13" customFormat="1" x14ac:dyDescent="0.2">
      <c r="A22" s="57" t="s">
        <v>31</v>
      </c>
      <c r="B22" s="33" t="s">
        <v>28</v>
      </c>
      <c r="C22" s="55" t="s">
        <v>29</v>
      </c>
      <c r="D22" s="54"/>
      <c r="E22" s="54"/>
      <c r="F22" s="54"/>
      <c r="G22" s="56">
        <v>43.44</v>
      </c>
      <c r="H22" s="56">
        <f>G22</f>
        <v>43.44</v>
      </c>
    </row>
    <row r="23" spans="1:8" s="13" customFormat="1" ht="13.5" x14ac:dyDescent="0.25">
      <c r="A23" s="15"/>
      <c r="B23" s="19" t="s">
        <v>11</v>
      </c>
      <c r="C23" s="20" t="s">
        <v>15</v>
      </c>
      <c r="D23" s="16"/>
      <c r="E23" s="16"/>
      <c r="F23" s="16"/>
      <c r="G23" s="16">
        <f>SUM(G22)</f>
        <v>43.44</v>
      </c>
      <c r="H23" s="16">
        <f>SUM(H22)</f>
        <v>43.44</v>
      </c>
    </row>
    <row r="24" spans="1:8" s="13" customFormat="1" x14ac:dyDescent="0.2">
      <c r="A24" s="14"/>
      <c r="B24" s="21" t="s">
        <v>11</v>
      </c>
      <c r="C24" s="22" t="s">
        <v>16</v>
      </c>
      <c r="D24" s="41">
        <f>D20+D23</f>
        <v>2425.34</v>
      </c>
      <c r="E24" s="41">
        <f>E20+E23</f>
        <v>86.81</v>
      </c>
      <c r="F24" s="41">
        <f>F20+F23</f>
        <v>797.04</v>
      </c>
      <c r="G24" s="41">
        <f>G20+G23</f>
        <v>43.44</v>
      </c>
      <c r="H24" s="41">
        <f>H20+H23</f>
        <v>3352.63</v>
      </c>
    </row>
    <row r="25" spans="1:8" x14ac:dyDescent="0.2">
      <c r="A25" s="65" t="s">
        <v>17</v>
      </c>
      <c r="B25" s="66"/>
      <c r="C25" s="66"/>
      <c r="D25" s="66"/>
      <c r="E25" s="66"/>
      <c r="F25" s="66"/>
      <c r="G25" s="66"/>
      <c r="H25" s="66"/>
    </row>
    <row r="26" spans="1:8" x14ac:dyDescent="0.2">
      <c r="A26" s="33">
        <v>8</v>
      </c>
      <c r="B26" s="48"/>
      <c r="C26" s="47" t="s">
        <v>27</v>
      </c>
      <c r="D26" s="49">
        <f>D24*0.02</f>
        <v>48.51</v>
      </c>
      <c r="E26" s="49">
        <v>1.73</v>
      </c>
      <c r="F26" s="49">
        <f>F24*0.02</f>
        <v>15.94</v>
      </c>
      <c r="G26" s="49">
        <f>G24*0.02</f>
        <v>0.87</v>
      </c>
      <c r="H26" s="49">
        <f>D26+E26+F26+G26</f>
        <v>67.05</v>
      </c>
    </row>
    <row r="27" spans="1:8" s="13" customFormat="1" ht="13.5" x14ac:dyDescent="0.25">
      <c r="A27" s="50"/>
      <c r="B27" s="51" t="s">
        <v>11</v>
      </c>
      <c r="C27" s="51" t="s">
        <v>18</v>
      </c>
      <c r="D27" s="16">
        <f>D26</f>
        <v>48.51</v>
      </c>
      <c r="E27" s="16">
        <f t="shared" ref="E27:H27" si="1">E26</f>
        <v>1.73</v>
      </c>
      <c r="F27" s="16">
        <f t="shared" si="1"/>
        <v>15.94</v>
      </c>
      <c r="G27" s="16">
        <f>G26</f>
        <v>0.87</v>
      </c>
      <c r="H27" s="16">
        <f t="shared" si="1"/>
        <v>67.05</v>
      </c>
    </row>
    <row r="28" spans="1:8" s="13" customFormat="1" x14ac:dyDescent="0.2">
      <c r="A28" s="44"/>
      <c r="B28" s="45" t="s">
        <v>11</v>
      </c>
      <c r="C28" s="46" t="s">
        <v>19</v>
      </c>
      <c r="D28" s="41">
        <f>D24+D26</f>
        <v>2473.85</v>
      </c>
      <c r="E28" s="41">
        <f>E24+E26</f>
        <v>88.54</v>
      </c>
      <c r="F28" s="41">
        <v>812.98</v>
      </c>
      <c r="G28" s="41">
        <f>G24+G26</f>
        <v>44.31</v>
      </c>
      <c r="H28" s="41">
        <f>H24+H26</f>
        <v>3419.68</v>
      </c>
    </row>
    <row r="29" spans="1:8" x14ac:dyDescent="0.2">
      <c r="A29" s="63" t="s">
        <v>20</v>
      </c>
      <c r="B29" s="64"/>
      <c r="C29" s="64"/>
      <c r="D29" s="64"/>
      <c r="E29" s="64"/>
      <c r="F29" s="64"/>
      <c r="G29" s="64"/>
      <c r="H29" s="64"/>
    </row>
    <row r="30" spans="1:8" x14ac:dyDescent="0.2">
      <c r="A30" s="33">
        <v>9</v>
      </c>
      <c r="B30" s="33"/>
      <c r="C30" s="33" t="s">
        <v>26</v>
      </c>
      <c r="D30" s="42">
        <f>D28*0.18</f>
        <v>445.29</v>
      </c>
      <c r="E30" s="42">
        <f>E28*0.18</f>
        <v>15.94</v>
      </c>
      <c r="F30" s="42">
        <f>F28*0.18</f>
        <v>146.34</v>
      </c>
      <c r="G30" s="42">
        <f>G28*0.18</f>
        <v>7.98</v>
      </c>
      <c r="H30" s="42">
        <v>615.54999999999995</v>
      </c>
    </row>
    <row r="31" spans="1:8" s="13" customFormat="1" ht="13.5" x14ac:dyDescent="0.25">
      <c r="A31" s="15"/>
      <c r="B31" s="19" t="s">
        <v>11</v>
      </c>
      <c r="C31" s="20" t="s">
        <v>21</v>
      </c>
      <c r="D31" s="43">
        <f>D30</f>
        <v>445.29</v>
      </c>
      <c r="E31" s="43">
        <f>E30</f>
        <v>15.94</v>
      </c>
      <c r="F31" s="43">
        <f>F30</f>
        <v>146.34</v>
      </c>
      <c r="G31" s="43">
        <f>G30</f>
        <v>7.98</v>
      </c>
      <c r="H31" s="43">
        <f>H30</f>
        <v>615.54999999999995</v>
      </c>
    </row>
    <row r="32" spans="1:8" s="13" customFormat="1" x14ac:dyDescent="0.2">
      <c r="A32" s="14"/>
      <c r="B32" s="21" t="s">
        <v>11</v>
      </c>
      <c r="C32" s="22" t="s">
        <v>22</v>
      </c>
      <c r="D32" s="52">
        <v>2919.14</v>
      </c>
      <c r="E32" s="52">
        <v>104.48</v>
      </c>
      <c r="F32" s="52">
        <v>959.32</v>
      </c>
      <c r="G32" s="52">
        <f>G28+G30</f>
        <v>52.29</v>
      </c>
      <c r="H32" s="52">
        <f>D32+E32+F32+G32</f>
        <v>4035.23</v>
      </c>
    </row>
    <row r="33" spans="1:10" s="13" customFormat="1" ht="19.149999999999999" customHeight="1" x14ac:dyDescent="0.2">
      <c r="A33" s="17"/>
      <c r="B33" s="23" t="s">
        <v>11</v>
      </c>
      <c r="C33" s="24" t="s">
        <v>23</v>
      </c>
      <c r="D33" s="53">
        <f>D32</f>
        <v>2919.14</v>
      </c>
      <c r="E33" s="53">
        <f>E32</f>
        <v>104.48</v>
      </c>
      <c r="F33" s="53">
        <f>F32</f>
        <v>959.32</v>
      </c>
      <c r="G33" s="53">
        <f>G32</f>
        <v>52.29</v>
      </c>
      <c r="H33" s="53">
        <f>H32</f>
        <v>4035.23</v>
      </c>
    </row>
    <row r="34" spans="1:10" s="13" customFormat="1" ht="27" customHeight="1" x14ac:dyDescent="0.2">
      <c r="A34" s="17"/>
      <c r="B34" s="23"/>
      <c r="C34" s="24" t="s">
        <v>40</v>
      </c>
      <c r="D34" s="53"/>
      <c r="E34" s="53"/>
      <c r="F34" s="53"/>
      <c r="G34" s="53"/>
      <c r="H34" s="53"/>
    </row>
    <row r="35" spans="1:10" s="72" customFormat="1" ht="19.149999999999999" customHeight="1" x14ac:dyDescent="0.2">
      <c r="A35" s="71"/>
    </row>
    <row r="36" spans="1:10" x14ac:dyDescent="0.2">
      <c r="A36" s="12"/>
      <c r="B36" s="10" t="s">
        <v>42</v>
      </c>
      <c r="C36" s="30"/>
      <c r="D36" s="62"/>
      <c r="E36" s="62"/>
      <c r="I36" s="6"/>
      <c r="J36" s="6"/>
    </row>
    <row r="37" spans="1:10" x14ac:dyDescent="0.2">
      <c r="B37" s="10" t="s">
        <v>11</v>
      </c>
      <c r="C37" s="30"/>
      <c r="D37" s="18"/>
      <c r="E37" s="18"/>
    </row>
    <row r="40" spans="1:10" x14ac:dyDescent="0.2">
      <c r="B40" s="10" t="s">
        <v>34</v>
      </c>
    </row>
  </sheetData>
  <mergeCells count="19">
    <mergeCell ref="A12:A15"/>
    <mergeCell ref="B12:B15"/>
    <mergeCell ref="C12:C15"/>
    <mergeCell ref="D13:D15"/>
    <mergeCell ref="D12:G12"/>
    <mergeCell ref="E13:E15"/>
    <mergeCell ref="D36:E36"/>
    <mergeCell ref="A25:H25"/>
    <mergeCell ref="A29:H29"/>
    <mergeCell ref="A17:H17"/>
    <mergeCell ref="A21:H21"/>
    <mergeCell ref="A35:XFD35"/>
    <mergeCell ref="B2:C2"/>
    <mergeCell ref="B3:C3"/>
    <mergeCell ref="B4:C4"/>
    <mergeCell ref="F13:F15"/>
    <mergeCell ref="G13:G15"/>
    <mergeCell ref="B9:H9"/>
    <mergeCell ref="H12:H15"/>
  </mergeCells>
  <phoneticPr fontId="0" type="noConversion"/>
  <printOptions horizontalCentered="1"/>
  <pageMargins left="0.19685039370078741" right="0.19685039370078741" top="0.39370078740157483" bottom="0.27559055118110237" header="0.19685039370078741" footer="0.15748031496062992"/>
  <pageSetup paperSize="9" fitToHeight="999" orientation="landscape" r:id="rId1"/>
  <headerFooter alignWithMargins="0"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Сводный сметный расчет - Форма</vt:lpstr>
      <vt:lpstr>__chapters__</vt:lpstr>
      <vt:lpstr>__itogi__</vt:lpstr>
      <vt:lpstr>__itogo__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Чернова Оксана Геннадьевна</cp:lastModifiedBy>
  <cp:lastPrinted>2016-07-14T07:44:04Z</cp:lastPrinted>
  <dcterms:created xsi:type="dcterms:W3CDTF">2002-03-25T05:35:56Z</dcterms:created>
  <dcterms:modified xsi:type="dcterms:W3CDTF">2016-07-18T04:46:23Z</dcterms:modified>
</cp:coreProperties>
</file>