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Ы смр 6.10.2016\Калинина,131,п.1-5,7\"/>
    </mc:Choice>
  </mc:AlternateContent>
  <bookViews>
    <workbookView xWindow="0" yWindow="0" windowWidth="19200" windowHeight="11595"/>
  </bookViews>
  <sheets>
    <sheet name="ССР (2)" sheetId="14" r:id="rId1"/>
  </sheets>
  <definedNames>
    <definedName name="__chapters__" localSheetId="0">'ССР (2)'!$17:$19</definedName>
    <definedName name="__chapters__">#REF!</definedName>
    <definedName name="__itogi__" localSheetId="0">'ССР (2)'!#REF!</definedName>
    <definedName name="__itogi__">#REF!</definedName>
    <definedName name="__itogo__" localSheetId="0">'ССР (2)'!$19:$19</definedName>
    <definedName name="__itogo__">#REF!</definedName>
    <definedName name="__position__" localSheetId="0">'ССР (2)'!#REF!</definedName>
    <definedName name="__position__">#REF!</definedName>
    <definedName name="__smet__" localSheetId="0">'ССР (2)'!$A$1:$H$29</definedName>
    <definedName name="__smet__">#REF!</definedName>
    <definedName name="__vsego__" localSheetId="0">'ССР (2)'!#REF!</definedName>
    <definedName name="__vsego__">#REF!</definedName>
    <definedName name="изм" localSheetId="0">#REF!</definedName>
    <definedName name="изм">#REF!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4" l="1"/>
  <c r="F25" i="14"/>
  <c r="E25" i="14"/>
  <c r="D25" i="14"/>
  <c r="G24" i="14"/>
  <c r="F24" i="14"/>
  <c r="E24" i="14"/>
  <c r="D24" i="14"/>
  <c r="G22" i="14" l="1"/>
  <c r="F22" i="14"/>
  <c r="E22" i="14"/>
  <c r="D22" i="14"/>
  <c r="H21" i="14"/>
  <c r="G19" i="14"/>
  <c r="F19" i="14"/>
  <c r="E19" i="14"/>
  <c r="D19" i="14"/>
  <c r="H18" i="14"/>
  <c r="H19" i="14" l="1"/>
  <c r="H22" i="14"/>
  <c r="E23" i="14"/>
  <c r="F23" i="14"/>
  <c r="G23" i="14"/>
  <c r="D23" i="14"/>
  <c r="H23" i="14" l="1"/>
  <c r="H24" i="14" l="1"/>
  <c r="H25" i="14"/>
</calcChain>
</file>

<file path=xl/sharedStrings.xml><?xml version="1.0" encoding="utf-8"?>
<sst xmlns="http://schemas.openxmlformats.org/spreadsheetml/2006/main" count="46" uniqueCount="36">
  <si>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</si>
  <si>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</si>
  <si>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</si>
  <si>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</si>
  <si>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</si>
  <si>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</si>
  <si>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</si>
  <si>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</si>
  <si>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</si>
  <si>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</si>
  <si>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</si>
  <si>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</si>
  <si>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</si>
  <si>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</si>
  <si>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</si>
  <si>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</si>
  <si>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</si>
  <si>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</si>
  <si>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</si>
  <si>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</si>
  <si>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</si>
  <si>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</si>
  <si>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</si>
  <si>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РФКР МКД ТО</t>
  </si>
  <si>
    <t>СВОДНЫЙ СМЕТНЫЙ РАСЧЕТ СТОИМОСТИ СТРОИТЕЛЬСТВА (КАПИТАЛЬНОГО РЕМОНТА)</t>
  </si>
  <si>
    <t xml:space="preserve">замена лифтового оборудования   </t>
  </si>
  <si>
    <t xml:space="preserve">пусконаладочные работы </t>
  </si>
  <si>
    <t>ОСР№02-01</t>
  </si>
  <si>
    <t>ОСР№07-01</t>
  </si>
  <si>
    <t xml:space="preserve">средства на покрытие затрат по уплате НДС - 18%                                              </t>
  </si>
  <si>
    <t>Составлена в новой редакции ФСНБ приказа Минстроя России от 07.02.2014г.  № 39/пр  в ценах по состоянию на III кв.  2016  года</t>
  </si>
  <si>
    <t>"Утвержден" «    »                      2016г.</t>
  </si>
  <si>
    <t>Капитальный  ремонт общего имущества многоквартирного дома по адресу: Томская область, г. Северск, ул. Калинина, д.131, п.1-п.5,п.7</t>
  </si>
  <si>
    <t xml:space="preserve">Сметчик </t>
  </si>
  <si>
    <t xml:space="preserve">Директор </t>
  </si>
  <si>
    <t>10 251 755. 04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</si>
</sst>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4" fontId="1" fillId="0" borderId="0" xfId="0" quotePrefix="1" applyNumberFormat="1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4" fontId="10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9" fontId="3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C4" sqref="C4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4"/>
      <c r="D1" s="39"/>
      <c r="E1" s="39"/>
      <c r="F1" s="4"/>
      <c r="G1" s="4"/>
      <c r="H1" s="5" t="s">
        <v>1</v>
      </c>
    </row>
    <row r="2" spans="1:9" ht="15" customHeight="1" x14ac:dyDescent="0.2">
      <c r="B2" s="2" t="s">
        <v>2</v>
      </c>
      <c r="C2" s="56" t="s">
        <v>23</v>
      </c>
      <c r="D2" s="56"/>
      <c r="E2" s="56"/>
      <c r="F2" s="6"/>
      <c r="G2" s="6"/>
      <c r="H2" s="7"/>
      <c r="I2" s="8"/>
    </row>
    <row r="3" spans="1:9" ht="13.5" customHeight="1" x14ac:dyDescent="0.2">
      <c r="B3" s="2" t="s">
        <v>31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35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24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">
      <c r="B9" s="64" t="s">
        <v>32</v>
      </c>
      <c r="C9" s="64"/>
      <c r="D9" s="64"/>
      <c r="E9" s="64"/>
      <c r="F9" s="64"/>
      <c r="G9" s="64"/>
      <c r="H9" s="64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30</v>
      </c>
      <c r="D11" s="18"/>
      <c r="E11" s="4"/>
      <c r="F11" s="4"/>
      <c r="G11" s="4"/>
      <c r="H11" s="4"/>
    </row>
    <row r="12" spans="1:9" ht="12.75" customHeight="1" x14ac:dyDescent="0.2">
      <c r="A12" s="54" t="s">
        <v>6</v>
      </c>
      <c r="B12" s="65" t="s">
        <v>7</v>
      </c>
      <c r="C12" s="54" t="s">
        <v>8</v>
      </c>
      <c r="D12" s="66" t="s">
        <v>9</v>
      </c>
      <c r="E12" s="66"/>
      <c r="F12" s="66"/>
      <c r="G12" s="66"/>
      <c r="H12" s="54" t="s">
        <v>10</v>
      </c>
    </row>
    <row r="13" spans="1:9" x14ac:dyDescent="0.2">
      <c r="A13" s="54"/>
      <c r="B13" s="65"/>
      <c r="C13" s="54"/>
      <c r="D13" s="54" t="s">
        <v>11</v>
      </c>
      <c r="E13" s="54" t="s">
        <v>12</v>
      </c>
      <c r="F13" s="54" t="s">
        <v>13</v>
      </c>
      <c r="G13" s="54" t="s">
        <v>14</v>
      </c>
      <c r="H13" s="54"/>
    </row>
    <row r="14" spans="1:9" x14ac:dyDescent="0.2">
      <c r="A14" s="54"/>
      <c r="B14" s="65"/>
      <c r="C14" s="54"/>
      <c r="D14" s="54"/>
      <c r="E14" s="54"/>
      <c r="F14" s="54"/>
      <c r="G14" s="54"/>
      <c r="H14" s="54"/>
    </row>
    <row r="15" spans="1:9" x14ac:dyDescent="0.2">
      <c r="A15" s="54"/>
      <c r="B15" s="65"/>
      <c r="C15" s="54"/>
      <c r="D15" s="54"/>
      <c r="E15" s="54"/>
      <c r="F15" s="54"/>
      <c r="G15" s="54"/>
      <c r="H15" s="54"/>
    </row>
    <row r="16" spans="1:9" x14ac:dyDescent="0.2">
      <c r="A16" s="52">
        <v>1</v>
      </c>
      <c r="B16" s="20" t="s">
        <v>15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</row>
    <row r="17" spans="1:9" x14ac:dyDescent="0.2">
      <c r="A17" s="58" t="s">
        <v>16</v>
      </c>
      <c r="B17" s="59"/>
      <c r="C17" s="59"/>
      <c r="D17" s="59"/>
      <c r="E17" s="59"/>
      <c r="F17" s="59"/>
      <c r="G17" s="59"/>
      <c r="H17" s="60"/>
    </row>
    <row r="18" spans="1:9" x14ac:dyDescent="0.2">
      <c r="A18" s="49">
        <v>1</v>
      </c>
      <c r="B18" s="51" t="s">
        <v>27</v>
      </c>
      <c r="C18" s="43" t="s">
        <v>25</v>
      </c>
      <c r="D18" s="21">
        <v>186.06</v>
      </c>
      <c r="E18" s="21">
        <v>1903.8</v>
      </c>
      <c r="F18" s="21">
        <v>5146.2</v>
      </c>
      <c r="G18" s="21">
        <v>271.98</v>
      </c>
      <c r="H18" s="44">
        <f>ROUND(D18+E18+F18+G18,2)</f>
        <v>7508.04</v>
      </c>
    </row>
    <row r="19" spans="1:9" s="25" customFormat="1" ht="13.5" x14ac:dyDescent="0.25">
      <c r="A19" s="22"/>
      <c r="B19" s="45" t="s">
        <v>0</v>
      </c>
      <c r="C19" s="48" t="s">
        <v>17</v>
      </c>
      <c r="D19" s="46">
        <f>D18</f>
        <v>186.06</v>
      </c>
      <c r="E19" s="46">
        <f>E18</f>
        <v>1903.8</v>
      </c>
      <c r="F19" s="46">
        <f>F18</f>
        <v>5146.2</v>
      </c>
      <c r="G19" s="46">
        <f>G18</f>
        <v>271.98</v>
      </c>
      <c r="H19" s="46">
        <f>ROUND(D19+E19+F19+G19,2)</f>
        <v>7508.04</v>
      </c>
      <c r="I19" s="24"/>
    </row>
    <row r="20" spans="1:9" x14ac:dyDescent="0.2">
      <c r="A20" s="61" t="s">
        <v>20</v>
      </c>
      <c r="B20" s="62"/>
      <c r="C20" s="62"/>
      <c r="D20" s="62"/>
      <c r="E20" s="62"/>
      <c r="F20" s="62"/>
      <c r="G20" s="62"/>
      <c r="H20" s="63"/>
    </row>
    <row r="21" spans="1:9" x14ac:dyDescent="0.2">
      <c r="A21" s="50">
        <v>2</v>
      </c>
      <c r="B21" s="51" t="s">
        <v>28</v>
      </c>
      <c r="C21" s="43" t="s">
        <v>26</v>
      </c>
      <c r="D21" s="21">
        <v>0</v>
      </c>
      <c r="E21" s="21">
        <v>0</v>
      </c>
      <c r="F21" s="21">
        <v>0</v>
      </c>
      <c r="G21" s="21">
        <v>1179.9000000000001</v>
      </c>
      <c r="H21" s="44">
        <f>ROUND(D21+E21+F21+G21,2)</f>
        <v>1179.9000000000001</v>
      </c>
    </row>
    <row r="22" spans="1:9" s="25" customFormat="1" ht="13.5" x14ac:dyDescent="0.25">
      <c r="A22" s="22"/>
      <c r="B22" s="45" t="s">
        <v>0</v>
      </c>
      <c r="C22" s="48" t="s">
        <v>22</v>
      </c>
      <c r="D22" s="46">
        <f>D21</f>
        <v>0</v>
      </c>
      <c r="E22" s="46">
        <f>E21</f>
        <v>0</v>
      </c>
      <c r="F22" s="46">
        <f>F21</f>
        <v>0</v>
      </c>
      <c r="G22" s="46">
        <f>G21</f>
        <v>1179.9000000000001</v>
      </c>
      <c r="H22" s="46">
        <f>ROUND(D22+E22+F22+G22,2)</f>
        <v>1179.9000000000001</v>
      </c>
    </row>
    <row r="23" spans="1:9" s="25" customFormat="1" ht="13.5" x14ac:dyDescent="0.25">
      <c r="A23" s="22"/>
      <c r="B23" s="45"/>
      <c r="C23" s="30" t="s">
        <v>21</v>
      </c>
      <c r="D23" s="47">
        <f>ROUND(D19+D22,2)</f>
        <v>186.06</v>
      </c>
      <c r="E23" s="47">
        <f>ROUND(E19+E22,2)</f>
        <v>1903.8</v>
      </c>
      <c r="F23" s="47">
        <f>ROUND(F19+F22,2)</f>
        <v>5146.2</v>
      </c>
      <c r="G23" s="47">
        <f>ROUND(G19+G22,2)</f>
        <v>1451.88</v>
      </c>
      <c r="H23" s="46">
        <f>ROUND(D23+E23+F23+G23,2)</f>
        <v>8687.94</v>
      </c>
      <c r="I23" s="24"/>
    </row>
    <row r="24" spans="1:9" s="25" customFormat="1" ht="13.5" x14ac:dyDescent="0.2">
      <c r="A24" s="40">
        <v>3</v>
      </c>
      <c r="B24" s="28" t="s">
        <v>18</v>
      </c>
      <c r="C24" s="29" t="s">
        <v>29</v>
      </c>
      <c r="D24" s="26">
        <f>D23*0.18</f>
        <v>33.49</v>
      </c>
      <c r="E24" s="26">
        <f>E23*0.18</f>
        <v>342.68</v>
      </c>
      <c r="F24" s="26">
        <f>F23*0.18</f>
        <v>926.32</v>
      </c>
      <c r="G24" s="26">
        <f>G23*0.18</f>
        <v>261.33999999999997</v>
      </c>
      <c r="H24" s="23">
        <f>ROUND(D24+E24+F24+G24,2)</f>
        <v>1563.83</v>
      </c>
    </row>
    <row r="25" spans="1:9" s="33" customFormat="1" x14ac:dyDescent="0.2">
      <c r="A25" s="30"/>
      <c r="B25" s="31"/>
      <c r="C25" s="27" t="s">
        <v>19</v>
      </c>
      <c r="D25" s="38">
        <f>D23+D24</f>
        <v>219.55</v>
      </c>
      <c r="E25" s="38">
        <f>E23+E24</f>
        <v>2246.48</v>
      </c>
      <c r="F25" s="38">
        <f>F23+F24</f>
        <v>6072.52</v>
      </c>
      <c r="G25" s="38">
        <f>G23+G24</f>
        <v>1713.22</v>
      </c>
      <c r="H25" s="38">
        <f>D25+E25+F25+G25</f>
        <v>10251.77</v>
      </c>
      <c r="I25" s="32"/>
    </row>
    <row r="26" spans="1:9" x14ac:dyDescent="0.2">
      <c r="B26" s="2" t="s">
        <v>0</v>
      </c>
      <c r="C26" s="34"/>
    </row>
    <row r="27" spans="1:9" s="33" customFormat="1" ht="14.25" customHeight="1" x14ac:dyDescent="0.2">
      <c r="A27" s="41"/>
      <c r="B27" s="35" t="s">
        <v>34</v>
      </c>
      <c r="C27" s="36"/>
      <c r="D27" s="42"/>
      <c r="E27" s="53"/>
      <c r="F27" s="57"/>
      <c r="G27" s="57"/>
      <c r="H27" s="42"/>
      <c r="I27" s="32"/>
    </row>
    <row r="28" spans="1:9" s="33" customFormat="1" ht="19.5" customHeight="1" x14ac:dyDescent="0.2">
      <c r="A28" s="41"/>
      <c r="B28" s="35" t="s">
        <v>33</v>
      </c>
      <c r="C28" s="36"/>
      <c r="D28" s="42"/>
      <c r="E28" s="55"/>
      <c r="F28" s="55"/>
      <c r="G28" s="55"/>
      <c r="H28" s="55"/>
      <c r="I28" s="55"/>
    </row>
    <row r="29" spans="1:9" s="33" customFormat="1" ht="17.25" customHeight="1" x14ac:dyDescent="0.2">
      <c r="A29" s="41"/>
      <c r="B29" s="35"/>
      <c r="C29" s="67"/>
      <c r="D29" s="42"/>
      <c r="E29" s="55"/>
      <c r="F29" s="55"/>
      <c r="G29" s="55"/>
      <c r="H29" s="55"/>
      <c r="I29" s="55"/>
    </row>
    <row r="30" spans="1:9" x14ac:dyDescent="0.2">
      <c r="B30" s="2" t="s">
        <v>0</v>
      </c>
      <c r="C30" s="34"/>
      <c r="D30" s="37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8">
    <mergeCell ref="C2:E2"/>
    <mergeCell ref="F27:G27"/>
    <mergeCell ref="A17:H17"/>
    <mergeCell ref="A20:H20"/>
    <mergeCell ref="B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E29:G29"/>
    <mergeCell ref="H29:I29"/>
    <mergeCell ref="E28:G28"/>
    <mergeCell ref="H28:I28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ССР (2)</vt:lpstr>
      <vt:lpstr>'ССР (2)'!__chapters__</vt:lpstr>
      <vt:lpstr>'ССР (2)'!__itogo__</vt:lpstr>
      <vt:lpstr>'ССР (2)'!__smet__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2016-09-22T06:32:56Z</cp:lastPrinted>
  <dcterms:created xsi:type="dcterms:W3CDTF">2014-04-07T07:25:46Z</dcterms:created>
  <dcterms:modified xsi:type="dcterms:W3CDTF">2016-10-04T01:20:05Z</dcterms:modified>
</cp:coreProperties>
</file>