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Калинина,131,п.1-5,7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<sst xmlns="http://schemas.openxmlformats.org/spreadsheetml/2006/main" count="46" uniqueCount="36">
  <si>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</si>
  <si>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</si>
  <si>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</si>
  <si>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</si>
  <si>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</si>
  <si>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</si>
  <si>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</si>
  <si>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</si>
  <si>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</si>
  <si>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</si>
  <si>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</si>
  <si>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</si>
  <si>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</si>
  <si>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</si>
  <si>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</si>
  <si>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</si>
  <si>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</si>
  <si>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</si>
  <si>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</si>
  <si>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</si>
  <si>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</si>
  <si>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</si>
  <si>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</si>
  <si>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</si>
  <si>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</si>
  <si>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</si>
  <si>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</si>
  <si>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</si>
  <si>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</si>
  <si>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</si>
  <si>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III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</si>
  <si>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</si>
  <si>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Северск, ул. Калинина, д.131, п.1-п.5,п.7</t>
  </si>
  <si>
    <t xml:space="preserve">Сметчик </t>
  </si>
  <si>
    <t xml:space="preserve">Директор </t>
  </si>
  <si>
    <t>10 251 755. 04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</si>
</sst>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6" t="s">
        <v>23</v>
      </c>
      <c r="D2" s="56"/>
      <c r="E2" s="56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4" t="s">
        <v>32</v>
      </c>
      <c r="C9" s="64"/>
      <c r="D9" s="64"/>
      <c r="E9" s="64"/>
      <c r="F9" s="64"/>
      <c r="G9" s="64"/>
      <c r="H9" s="6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54" t="s">
        <v>6</v>
      </c>
      <c r="B12" s="65" t="s">
        <v>7</v>
      </c>
      <c r="C12" s="54" t="s">
        <v>8</v>
      </c>
      <c r="D12" s="66" t="s">
        <v>9</v>
      </c>
      <c r="E12" s="66"/>
      <c r="F12" s="66"/>
      <c r="G12" s="66"/>
      <c r="H12" s="54" t="s">
        <v>10</v>
      </c>
    </row>
    <row r="13" spans="1:9" x14ac:dyDescent="0.2">
      <c r="A13" s="54"/>
      <c r="B13" s="65"/>
      <c r="C13" s="54"/>
      <c r="D13" s="54" t="s">
        <v>11</v>
      </c>
      <c r="E13" s="54" t="s">
        <v>12</v>
      </c>
      <c r="F13" s="54" t="s">
        <v>13</v>
      </c>
      <c r="G13" s="54" t="s">
        <v>14</v>
      </c>
      <c r="H13" s="54"/>
    </row>
    <row r="14" spans="1:9" x14ac:dyDescent="0.2">
      <c r="A14" s="54"/>
      <c r="B14" s="65"/>
      <c r="C14" s="54"/>
      <c r="D14" s="54"/>
      <c r="E14" s="54"/>
      <c r="F14" s="54"/>
      <c r="G14" s="54"/>
      <c r="H14" s="54"/>
    </row>
    <row r="15" spans="1:9" x14ac:dyDescent="0.2">
      <c r="A15" s="54"/>
      <c r="B15" s="65"/>
      <c r="C15" s="54"/>
      <c r="D15" s="54"/>
      <c r="E15" s="54"/>
      <c r="F15" s="54"/>
      <c r="G15" s="54"/>
      <c r="H15" s="54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8" t="s">
        <v>16</v>
      </c>
      <c r="B17" s="59"/>
      <c r="C17" s="59"/>
      <c r="D17" s="59"/>
      <c r="E17" s="59"/>
      <c r="F17" s="59"/>
      <c r="G17" s="59"/>
      <c r="H17" s="60"/>
    </row>
    <row r="18" spans="1:9" x14ac:dyDescent="0.2">
      <c r="A18" s="49">
        <v>1</v>
      </c>
      <c r="B18" s="51" t="s">
        <v>27</v>
      </c>
      <c r="C18" s="43" t="s">
        <v>25</v>
      </c>
      <c r="D18" s="21">
        <v>186.06</v>
      </c>
      <c r="E18" s="21">
        <v>1903.8</v>
      </c>
      <c r="F18" s="21">
        <v>5146.2</v>
      </c>
      <c r="G18" s="21">
        <v>271.98</v>
      </c>
      <c r="H18" s="44">
        <f>ROUND(D18+E18+F18+G18,2)</f>
        <v>7508.04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186.06</v>
      </c>
      <c r="E19" s="46">
        <f>E18</f>
        <v>1903.8</v>
      </c>
      <c r="F19" s="46">
        <f>F18</f>
        <v>5146.2</v>
      </c>
      <c r="G19" s="46">
        <f>G18</f>
        <v>271.98</v>
      </c>
      <c r="H19" s="46">
        <f>ROUND(D19+E19+F19+G19,2)</f>
        <v>7508.04</v>
      </c>
      <c r="I19" s="24"/>
    </row>
    <row r="20" spans="1:9" x14ac:dyDescent="0.2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1179.9000000000001</v>
      </c>
      <c r="H21" s="44">
        <f>ROUND(D21+E21+F21+G21,2)</f>
        <v>1179.9000000000001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1179.9000000000001</v>
      </c>
      <c r="H22" s="46">
        <f>ROUND(D22+E22+F22+G22,2)</f>
        <v>1179.9000000000001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186.06</v>
      </c>
      <c r="E23" s="47">
        <f>ROUND(E19+E22,2)</f>
        <v>1903.8</v>
      </c>
      <c r="F23" s="47">
        <f>ROUND(F19+F22,2)</f>
        <v>5146.2</v>
      </c>
      <c r="G23" s="47">
        <f>ROUND(G19+G22,2)</f>
        <v>1451.88</v>
      </c>
      <c r="H23" s="46">
        <f>ROUND(D23+E23+F23+G23,2)</f>
        <v>8687.94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29</v>
      </c>
      <c r="D24" s="26">
        <f>D23*0.18</f>
        <v>33.49</v>
      </c>
      <c r="E24" s="26">
        <f>E23*0.18</f>
        <v>342.68</v>
      </c>
      <c r="F24" s="26">
        <f>F23*0.18</f>
        <v>926.32</v>
      </c>
      <c r="G24" s="26">
        <f>G23*0.18</f>
        <v>261.33999999999997</v>
      </c>
      <c r="H24" s="23">
        <f>ROUND(D24+E24+F24+G24,2)</f>
        <v>1563.83</v>
      </c>
    </row>
    <row r="25" spans="1:9" s="33" customFormat="1" x14ac:dyDescent="0.2">
      <c r="A25" s="30"/>
      <c r="B25" s="31"/>
      <c r="C25" s="27" t="s">
        <v>19</v>
      </c>
      <c r="D25" s="38">
        <f>D23+D24</f>
        <v>219.55</v>
      </c>
      <c r="E25" s="38">
        <f>E23+E24</f>
        <v>2246.48</v>
      </c>
      <c r="F25" s="38">
        <f>F23+F24</f>
        <v>6072.52</v>
      </c>
      <c r="G25" s="38">
        <f>G23+G24</f>
        <v>1713.22</v>
      </c>
      <c r="H25" s="38">
        <f>D25+E25+F25+G25</f>
        <v>10251.77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34</v>
      </c>
      <c r="C27" s="36"/>
      <c r="D27" s="42"/>
      <c r="E27" s="53"/>
      <c r="F27" s="57"/>
      <c r="G27" s="57"/>
      <c r="H27" s="42"/>
      <c r="I27" s="32"/>
    </row>
    <row r="28" spans="1:9" s="33" customFormat="1" ht="19.5" customHeight="1" x14ac:dyDescent="0.2">
      <c r="A28" s="41"/>
      <c r="B28" s="35" t="s">
        <v>33</v>
      </c>
      <c r="C28" s="36"/>
      <c r="D28" s="42"/>
      <c r="E28" s="55"/>
      <c r="F28" s="55"/>
      <c r="G28" s="55"/>
      <c r="H28" s="55"/>
      <c r="I28" s="55"/>
    </row>
    <row r="29" spans="1:9" s="33" customFormat="1" ht="17.25" customHeight="1" x14ac:dyDescent="0.2">
      <c r="A29" s="41"/>
      <c r="B29" s="35"/>
      <c r="C29" s="67"/>
      <c r="D29" s="42"/>
      <c r="E29" s="55"/>
      <c r="F29" s="55"/>
      <c r="G29" s="55"/>
      <c r="H29" s="55"/>
      <c r="I29" s="55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9:G29"/>
    <mergeCell ref="H29:I29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2016-09-22T06:32:56Z</cp:lastPrinted>
  <dcterms:created xsi:type="dcterms:W3CDTF">2014-04-07T07:25:46Z</dcterms:created>
  <dcterms:modified xsi:type="dcterms:W3CDTF">2016-10-04T01:20:05Z</dcterms:modified>
</cp:coreProperties>
</file>