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СМР 13.10.2016.инжен\"/>
    </mc:Choice>
  </mc:AlternateContent>
  <bookViews>
    <workbookView xWindow="0" yWindow="0" windowWidth="23040" windowHeight="9405"/>
  </bookViews>
  <sheets>
    <sheet name="Сводный сметный расчет" sheetId="1" r:id="rId1"/>
  </sheets>
  <definedNames>
    <definedName name="_xlnm.Print_Titles" localSheetId="0">'Сводный сметный расчет'!$17:$17</definedName>
  </definedNames>
  <calcPr calcId="152511" fullPrecision="0"/>
</workbook>
</file>

<file path=xl/calcChain.xml><?xml version="1.0" encoding="utf-8"?>
<calcChain xmlns="http://schemas.openxmlformats.org/spreadsheetml/2006/main">
  <c r="G20" i="1" l="1"/>
  <c r="G21" i="1" s="1"/>
  <c r="F20" i="1"/>
  <c r="D20" i="1"/>
  <c r="E19" i="1"/>
  <c r="D19" i="1"/>
  <c r="G23" i="1" l="1"/>
  <c r="G24" i="1" s="1"/>
  <c r="D21" i="1"/>
  <c r="E21" i="1"/>
  <c r="F21" i="1"/>
  <c r="E23" i="1" l="1"/>
  <c r="E24" i="1" s="1"/>
  <c r="F23" i="1"/>
  <c r="F24" i="1" s="1"/>
  <c r="D23" i="1"/>
  <c r="D24" i="1" s="1"/>
  <c r="H21" i="1"/>
  <c r="H20" i="1"/>
  <c r="H19" i="1"/>
  <c r="G26" i="1" l="1"/>
  <c r="G27" i="1" s="1"/>
  <c r="G28" i="1" s="1"/>
  <c r="D26" i="1" l="1"/>
  <c r="F26" i="1"/>
  <c r="H23" i="1"/>
  <c r="H24" i="1" s="1"/>
  <c r="F27" i="1" l="1"/>
  <c r="F28" i="1" s="1"/>
  <c r="D27" i="1"/>
  <c r="D28" i="1" s="1"/>
  <c r="E26" i="1" l="1"/>
  <c r="H26" i="1" s="1"/>
  <c r="H27" i="1" l="1"/>
  <c r="H28" i="1" s="1"/>
  <c r="E27" i="1"/>
  <c r="E28" i="1" s="1"/>
</calcChain>
</file>

<file path=xl/sharedStrings.xml><?xml version="1.0" encoding="utf-8"?>
<sst xmlns="http://schemas.openxmlformats.org/spreadsheetml/2006/main" count="37" uniqueCount="37">
  <si>
    <t>(наименование стройки)</t>
  </si>
  <si>
    <t>№ пп</t>
  </si>
  <si>
    <t>монтажных работ</t>
  </si>
  <si>
    <t>прочих</t>
  </si>
  <si>
    <t>строительных работ</t>
  </si>
  <si>
    <t>Форма № 1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</si>
  <si>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</si>
  <si>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</si>
  <si>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</si>
  <si>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</si>
  <si>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Сметная стоимость, тыс. руб.</t>
  </si>
  <si>
    <t>Общая сметная стоимость, тыс. руб.</t>
  </si>
  <si>
    <t>Глава 2. Основные объекты</t>
  </si>
  <si>
    <t>Итого по Главе 2</t>
  </si>
  <si>
    <t>МДС 81-35.2004 п.4.96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</si>
  <si>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</si>
  <si>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</si>
  <si>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</si>
  <si>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</si>
  <si>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</si>
  <si>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СВОДНЫЙ СМЕТНЫЙ РАСЧЕТ СТОИМОСТИ КАПИТАЛЬНОГО РЕМОНТА</t>
  </si>
  <si>
    <t>Инженер-сметчик ___________________________________</t>
  </si>
  <si>
    <t>Составлена в ценах по состоянию на 3 квартал 2016г.</t>
  </si>
  <si>
    <t>оборудования, мебели, инвентаря,
т. руб.</t>
  </si>
  <si>
    <t>Капитальный ремонт внутридомовых инженерных систем горячего и холодного водоснабжения в многоквартирном доме, расположенном по адресу: Томская область, г.Северск, пр. Коммунистический, 71</t>
  </si>
  <si>
    <t>Итого  с Непредвиденными затратами</t>
  </si>
  <si>
    <t>"Утвержден" «___»________________2016г.</t>
  </si>
  <si>
    <t>4. Непредвиденные затраты</t>
  </si>
  <si>
    <t>Непредвиденные затраты 2%</t>
  </si>
  <si>
    <t xml:space="preserve">НДС 18% </t>
  </si>
  <si>
    <t>ЛСР №02-01-01</t>
  </si>
  <si>
    <t>ЛСР №02-01-02</t>
  </si>
  <si>
    <t>Директор __________________________________________</t>
  </si>
  <si>
    <t>Капитальный ремонт внутридомовых инженерных систем горячего  водоснабжения в многоквартирном доме (ГВС)</t>
  </si>
  <si>
    <t>Капитальный ремонт внутридомовых инженерных систем  холодного водоснабжения в многоквартирном доме (ХВС)</t>
  </si>
  <si>
    <t>________________</t>
  </si>
  <si>
    <r>
      <t xml:space="preserve">Сводный сметный расчет в сумме </t>
    </r>
    <r>
      <rPr>
        <b/>
        <sz val="10"/>
        <rFont val="Arial"/>
        <family val="2"/>
        <charset val="204"/>
      </rPr>
      <t xml:space="preserve">245 859, 37 </t>
    </r>
    <r>
      <rPr>
        <sz val="10"/>
        <rFont val="Arial"/>
        <family val="2"/>
        <charset val="204"/>
      </rPr>
      <t>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</si>
</sst>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right" vertical="top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left" vertical="top"/>
    </xf>
    <xf numFmtId="0" fontId="0" fillId="0" borderId="0" xfId="0"/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top"/>
    </xf>
    <xf numFmtId="0" fontId="1" fillId="0" borderId="3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right" vertical="top" wrapText="1"/>
    </xf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0" xfId="0" applyNumberFormat="1" applyFont="1"/>
    <xf numFmtId="49" fontId="3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top"/>
    </xf>
    <xf numFmtId="2" fontId="1" fillId="0" borderId="0" xfId="0" applyNumberFormat="1" applyFont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" fillId="0" borderId="0" xfId="0" applyFont="1" applyAlignment="1">
      <alignment horizontal="left" vertical="top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I33"/>
  <sheetViews>
    <sheetView showGridLines="0" tabSelected="1" view="pageBreakPreview" zoomScaleNormal="100" zoomScaleSheetLayoutView="100" workbookViewId="0">
      <selection activeCell="L15" sqref="L15"/>
    </sheetView>
  </sheetViews>
  <sheetFormatPr defaultColWidth="9.140625" defaultRowHeight="12.75" x14ac:dyDescent="0.2"/>
  <cols>
    <col min="1" max="1" width="5" style="1" customWidth="1"/>
    <col min="2" max="2" width="17.85546875" style="2" customWidth="1"/>
    <col min="3" max="3" width="51.85546875" style="3" customWidth="1"/>
    <col min="4" max="4" width="12.28515625" style="5" customWidth="1"/>
    <col min="5" max="5" width="13" style="5" customWidth="1"/>
    <col min="6" max="6" width="13.42578125" style="5" customWidth="1"/>
    <col min="7" max="7" width="13.42578125" style="33" customWidth="1"/>
    <col min="8" max="8" width="13.42578125" style="5" customWidth="1"/>
    <col min="9" max="9" width="12" style="4" customWidth="1"/>
    <col min="10" max="16384" width="9.140625" style="4"/>
  </cols>
  <sheetData>
    <row r="1" spans="1:8" x14ac:dyDescent="0.2">
      <c r="B1" s="13"/>
      <c r="C1" s="13"/>
      <c r="D1" s="15"/>
      <c r="E1" s="15"/>
      <c r="F1" s="15"/>
      <c r="G1" s="31"/>
      <c r="H1" s="16" t="s">
        <v>5</v>
      </c>
    </row>
    <row r="2" spans="1:8" x14ac:dyDescent="0.2">
      <c r="B2" s="14" t="s">
        <v>6</v>
      </c>
      <c r="C2" s="21" t="s">
        <v>19</v>
      </c>
      <c r="D2" s="17"/>
      <c r="E2" s="17"/>
      <c r="F2" s="17"/>
      <c r="G2" s="38"/>
      <c r="H2" s="15"/>
    </row>
    <row r="3" spans="1:8" x14ac:dyDescent="0.2">
      <c r="B3" s="39" t="s">
        <v>26</v>
      </c>
      <c r="C3" s="13"/>
      <c r="D3" s="18" t="s">
        <v>7</v>
      </c>
      <c r="E3" s="13"/>
      <c r="F3" s="15"/>
      <c r="G3" s="31"/>
      <c r="H3" s="15"/>
    </row>
    <row r="4" spans="1:8" x14ac:dyDescent="0.2">
      <c r="B4" s="51"/>
      <c r="C4" s="52"/>
      <c r="D4" s="52"/>
      <c r="E4" s="52"/>
      <c r="F4" s="52"/>
      <c r="G4" s="31"/>
      <c r="H4" s="15"/>
    </row>
    <row r="5" spans="1:8" x14ac:dyDescent="0.2">
      <c r="B5" s="53" t="s">
        <v>35</v>
      </c>
      <c r="C5" s="53"/>
      <c r="D5" s="53"/>
      <c r="E5" s="53"/>
      <c r="F5" s="53"/>
      <c r="G5" s="31"/>
      <c r="H5" s="15"/>
    </row>
    <row r="6" spans="1:8" x14ac:dyDescent="0.2">
      <c r="B6" s="29" t="s">
        <v>36</v>
      </c>
      <c r="C6" s="13"/>
      <c r="D6" s="15"/>
      <c r="E6" s="18"/>
      <c r="F6" s="15"/>
      <c r="G6" s="31"/>
      <c r="H6" s="15"/>
    </row>
    <row r="7" spans="1:8" x14ac:dyDescent="0.2">
      <c r="B7" s="14"/>
      <c r="C7" s="13"/>
      <c r="D7" s="13"/>
      <c r="E7" s="13"/>
      <c r="F7" s="13"/>
      <c r="G7" s="27"/>
      <c r="H7" s="15"/>
    </row>
    <row r="8" spans="1:8" x14ac:dyDescent="0.2">
      <c r="B8" s="13"/>
      <c r="C8" s="13"/>
      <c r="D8" s="13"/>
      <c r="E8" s="13"/>
      <c r="F8" s="13"/>
      <c r="G8" s="27"/>
      <c r="H8" s="15"/>
    </row>
    <row r="9" spans="1:8" x14ac:dyDescent="0.2">
      <c r="B9" s="13"/>
      <c r="C9" s="13"/>
      <c r="D9" s="19" t="s">
        <v>20</v>
      </c>
      <c r="E9" s="13"/>
      <c r="F9" s="15"/>
      <c r="G9" s="31"/>
      <c r="H9" s="15"/>
    </row>
    <row r="10" spans="1:8" ht="27.75" customHeight="1" x14ac:dyDescent="0.2">
      <c r="B10" s="56" t="s">
        <v>24</v>
      </c>
      <c r="C10" s="56"/>
      <c r="D10" s="56"/>
      <c r="E10" s="56"/>
      <c r="F10" s="56"/>
      <c r="G10" s="56"/>
      <c r="H10" s="56"/>
    </row>
    <row r="11" spans="1:8" x14ac:dyDescent="0.2">
      <c r="B11" s="13"/>
      <c r="C11" s="22"/>
      <c r="D11" s="23" t="s">
        <v>0</v>
      </c>
      <c r="E11" s="24"/>
      <c r="F11" s="25"/>
      <c r="G11" s="38"/>
      <c r="H11" s="15"/>
    </row>
    <row r="12" spans="1:8" x14ac:dyDescent="0.2">
      <c r="A12" s="13"/>
      <c r="B12" s="29" t="s">
        <v>22</v>
      </c>
      <c r="C12" s="13"/>
      <c r="D12" s="20"/>
      <c r="E12" s="15"/>
      <c r="F12" s="15"/>
      <c r="G12" s="31"/>
      <c r="H12" s="15"/>
    </row>
    <row r="13" spans="1:8" ht="12.75" customHeight="1" x14ac:dyDescent="0.2">
      <c r="A13" s="44" t="s">
        <v>1</v>
      </c>
      <c r="B13" s="50" t="s">
        <v>8</v>
      </c>
      <c r="C13" s="44" t="s">
        <v>9</v>
      </c>
      <c r="D13" s="47" t="s">
        <v>10</v>
      </c>
      <c r="E13" s="48"/>
      <c r="F13" s="48"/>
      <c r="G13" s="49"/>
      <c r="H13" s="44" t="s">
        <v>11</v>
      </c>
    </row>
    <row r="14" spans="1:8" x14ac:dyDescent="0.2">
      <c r="A14" s="44"/>
      <c r="B14" s="50"/>
      <c r="C14" s="44"/>
      <c r="D14" s="44" t="s">
        <v>4</v>
      </c>
      <c r="E14" s="44" t="s">
        <v>2</v>
      </c>
      <c r="F14" s="44" t="s">
        <v>3</v>
      </c>
      <c r="G14" s="44" t="s">
        <v>23</v>
      </c>
      <c r="H14" s="44"/>
    </row>
    <row r="15" spans="1:8" x14ac:dyDescent="0.2">
      <c r="A15" s="44"/>
      <c r="B15" s="50"/>
      <c r="C15" s="44"/>
      <c r="D15" s="44"/>
      <c r="E15" s="44"/>
      <c r="F15" s="44"/>
      <c r="G15" s="44"/>
      <c r="H15" s="44"/>
    </row>
    <row r="16" spans="1:8" x14ac:dyDescent="0.2">
      <c r="A16" s="44"/>
      <c r="B16" s="50"/>
      <c r="C16" s="44"/>
      <c r="D16" s="44"/>
      <c r="E16" s="44"/>
      <c r="F16" s="44"/>
      <c r="G16" s="44"/>
      <c r="H16" s="44"/>
    </row>
    <row r="17" spans="1:9" x14ac:dyDescent="0.2">
      <c r="A17" s="6">
        <v>1</v>
      </c>
      <c r="B17" s="7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</row>
    <row r="18" spans="1:9" x14ac:dyDescent="0.2">
      <c r="A18" s="45" t="s">
        <v>12</v>
      </c>
      <c r="B18" s="46"/>
      <c r="C18" s="46"/>
      <c r="D18" s="46"/>
      <c r="E18" s="46"/>
      <c r="F18" s="46"/>
      <c r="G18" s="46"/>
      <c r="H18" s="46"/>
    </row>
    <row r="19" spans="1:9" ht="42" customHeight="1" x14ac:dyDescent="0.2">
      <c r="A19" s="8">
        <v>1</v>
      </c>
      <c r="B19" s="9" t="s">
        <v>30</v>
      </c>
      <c r="C19" s="10" t="s">
        <v>33</v>
      </c>
      <c r="D19" s="26">
        <f>183631/1000</f>
        <v>183.63</v>
      </c>
      <c r="E19" s="26">
        <f>1415/1000</f>
        <v>1.42</v>
      </c>
      <c r="F19" s="26"/>
      <c r="G19" s="26"/>
      <c r="H19" s="26">
        <f>SUM(D19:F19)</f>
        <v>185.05</v>
      </c>
    </row>
    <row r="20" spans="1:9" s="32" customFormat="1" ht="42" customHeight="1" x14ac:dyDescent="0.2">
      <c r="A20" s="8">
        <v>2</v>
      </c>
      <c r="B20" s="9" t="s">
        <v>31</v>
      </c>
      <c r="C20" s="10" t="s">
        <v>34</v>
      </c>
      <c r="D20" s="26">
        <f>3422/1000</f>
        <v>3.42</v>
      </c>
      <c r="E20" s="26"/>
      <c r="F20" s="26">
        <f>15030/1000</f>
        <v>15.03</v>
      </c>
      <c r="G20" s="26">
        <f>772/1000</f>
        <v>0.77</v>
      </c>
      <c r="H20" s="26">
        <f>SUM(D20:G20)</f>
        <v>19.22</v>
      </c>
    </row>
    <row r="21" spans="1:9" x14ac:dyDescent="0.2">
      <c r="A21" s="11"/>
      <c r="B21" s="12"/>
      <c r="C21" s="10" t="s">
        <v>13</v>
      </c>
      <c r="D21" s="26">
        <f>D19+D20</f>
        <v>187.05</v>
      </c>
      <c r="E21" s="26">
        <f t="shared" ref="E21:F21" si="0">E19+E20</f>
        <v>1.42</v>
      </c>
      <c r="F21" s="26">
        <f t="shared" si="0"/>
        <v>15.03</v>
      </c>
      <c r="G21" s="26">
        <f>G20</f>
        <v>0.77</v>
      </c>
      <c r="H21" s="26">
        <f>SUM(D21:G21)</f>
        <v>204.27</v>
      </c>
    </row>
    <row r="22" spans="1:9" ht="12.75" customHeight="1" x14ac:dyDescent="0.2">
      <c r="A22" s="54" t="s">
        <v>27</v>
      </c>
      <c r="B22" s="55"/>
      <c r="C22" s="55"/>
      <c r="D22" s="41"/>
      <c r="E22" s="41"/>
      <c r="F22" s="41"/>
      <c r="G22" s="41"/>
      <c r="H22" s="42"/>
    </row>
    <row r="23" spans="1:9" ht="25.5" x14ac:dyDescent="0.2">
      <c r="A23" s="8">
        <v>3</v>
      </c>
      <c r="B23" s="9" t="s">
        <v>14</v>
      </c>
      <c r="C23" s="10" t="s">
        <v>28</v>
      </c>
      <c r="D23" s="26">
        <f>D21*0.02</f>
        <v>3.74</v>
      </c>
      <c r="E23" s="26">
        <f>E21*0.02</f>
        <v>0.03</v>
      </c>
      <c r="F23" s="26">
        <f>F21*0.02</f>
        <v>0.3</v>
      </c>
      <c r="G23" s="26">
        <f>G21*0.02</f>
        <v>0.02</v>
      </c>
      <c r="H23" s="26">
        <f>SUM(D23:G23)</f>
        <v>4.09</v>
      </c>
    </row>
    <row r="24" spans="1:9" x14ac:dyDescent="0.2">
      <c r="A24" s="11"/>
      <c r="B24" s="12"/>
      <c r="C24" s="10" t="s">
        <v>25</v>
      </c>
      <c r="D24" s="26">
        <f>D21+D23</f>
        <v>190.79</v>
      </c>
      <c r="E24" s="26">
        <f>E21+E23</f>
        <v>1.45</v>
      </c>
      <c r="F24" s="26">
        <f>F21+F23</f>
        <v>15.33</v>
      </c>
      <c r="G24" s="26">
        <f>G21+G23</f>
        <v>0.79</v>
      </c>
      <c r="H24" s="26">
        <f>H21+H23</f>
        <v>208.36</v>
      </c>
    </row>
    <row r="25" spans="1:9" x14ac:dyDescent="0.2">
      <c r="A25" s="45" t="s">
        <v>15</v>
      </c>
      <c r="B25" s="46"/>
      <c r="C25" s="46"/>
      <c r="D25" s="46"/>
      <c r="E25" s="46"/>
      <c r="F25" s="46"/>
      <c r="G25" s="46"/>
      <c r="H25" s="46"/>
    </row>
    <row r="26" spans="1:9" ht="25.5" x14ac:dyDescent="0.2">
      <c r="A26" s="8">
        <v>4</v>
      </c>
      <c r="B26" s="9" t="s">
        <v>16</v>
      </c>
      <c r="C26" s="10" t="s">
        <v>29</v>
      </c>
      <c r="D26" s="26">
        <f>D24*18%</f>
        <v>34.340000000000003</v>
      </c>
      <c r="E26" s="26">
        <f>E24*18%</f>
        <v>0.26</v>
      </c>
      <c r="F26" s="26">
        <f>F24*18%</f>
        <v>2.76</v>
      </c>
      <c r="G26" s="26">
        <f>G24*18%</f>
        <v>0.14000000000000001</v>
      </c>
      <c r="H26" s="26">
        <f>SUM(D26:G26)</f>
        <v>37.5</v>
      </c>
      <c r="I26" s="35"/>
    </row>
    <row r="27" spans="1:9" x14ac:dyDescent="0.2">
      <c r="A27" s="11"/>
      <c r="B27" s="12"/>
      <c r="C27" s="10" t="s">
        <v>17</v>
      </c>
      <c r="D27" s="26">
        <f>D26</f>
        <v>34.340000000000003</v>
      </c>
      <c r="E27" s="26">
        <f>E26</f>
        <v>0.26</v>
      </c>
      <c r="F27" s="26">
        <f>F26</f>
        <v>2.76</v>
      </c>
      <c r="G27" s="26">
        <f>G26</f>
        <v>0.14000000000000001</v>
      </c>
      <c r="H27" s="26">
        <f>H26</f>
        <v>37.5</v>
      </c>
    </row>
    <row r="28" spans="1:9" x14ac:dyDescent="0.2">
      <c r="A28" s="11"/>
      <c r="B28" s="12"/>
      <c r="C28" s="10" t="s">
        <v>18</v>
      </c>
      <c r="D28" s="26">
        <f>D27+D24</f>
        <v>225.13</v>
      </c>
      <c r="E28" s="26">
        <f>E24+E27</f>
        <v>1.71</v>
      </c>
      <c r="F28" s="26">
        <f>F24+F27</f>
        <v>18.09</v>
      </c>
      <c r="G28" s="26">
        <f>G24+G27</f>
        <v>0.93</v>
      </c>
      <c r="H28" s="26">
        <f>H27+H24</f>
        <v>245.86</v>
      </c>
      <c r="I28" s="35"/>
    </row>
    <row r="29" spans="1:9" hidden="1" x14ac:dyDescent="0.2">
      <c r="E29" s="33"/>
      <c r="F29" s="33"/>
      <c r="H29" s="34"/>
    </row>
    <row r="30" spans="1:9" x14ac:dyDescent="0.2">
      <c r="A30" s="28"/>
      <c r="B30" s="36"/>
      <c r="C30" s="27"/>
      <c r="D30" s="31"/>
      <c r="E30" s="31"/>
      <c r="F30" s="31"/>
      <c r="G30" s="31"/>
      <c r="H30" s="40"/>
      <c r="I30" s="32"/>
    </row>
    <row r="31" spans="1:9" x14ac:dyDescent="0.2">
      <c r="A31" s="43" t="s">
        <v>32</v>
      </c>
      <c r="B31" s="43"/>
      <c r="C31" s="43"/>
      <c r="D31" s="43"/>
      <c r="E31" s="43"/>
      <c r="F31" s="43"/>
      <c r="G31" s="37"/>
    </row>
    <row r="32" spans="1:9" s="32" customFormat="1" x14ac:dyDescent="0.2">
      <c r="A32" s="30"/>
      <c r="B32" s="30"/>
      <c r="C32" s="30"/>
      <c r="D32" s="30"/>
      <c r="E32" s="30"/>
      <c r="F32" s="30"/>
      <c r="G32" s="37"/>
      <c r="H32" s="33"/>
    </row>
    <row r="33" spans="1:5" x14ac:dyDescent="0.2">
      <c r="A33" s="43" t="s">
        <v>21</v>
      </c>
      <c r="B33" s="43"/>
      <c r="C33" s="43"/>
      <c r="D33" s="43"/>
      <c r="E33" s="43"/>
    </row>
  </sheetData>
  <sheetProtection selectLockedCells="1" selectUnlockedCells="1"/>
  <mergeCells count="17">
    <mergeCell ref="B4:F4"/>
    <mergeCell ref="B5:F5"/>
    <mergeCell ref="A22:C22"/>
    <mergeCell ref="B10:H10"/>
    <mergeCell ref="A31:F31"/>
    <mergeCell ref="A33:E33"/>
    <mergeCell ref="F14:F16"/>
    <mergeCell ref="A25:H25"/>
    <mergeCell ref="D13:G13"/>
    <mergeCell ref="G14:G16"/>
    <mergeCell ref="A18:H18"/>
    <mergeCell ref="H13:H16"/>
    <mergeCell ref="A13:A16"/>
    <mergeCell ref="B13:B16"/>
    <mergeCell ref="C13:C16"/>
    <mergeCell ref="D14:D16"/>
    <mergeCell ref="E14:E16"/>
  </mergeCells>
  <phoneticPr fontId="0" type="noConversion"/>
  <pageMargins left="0.78740157480314965" right="0.39370078740157483" top="0.82677165354330717" bottom="0.27559055118110237" header="0.23622047244094491" footer="0.23622047244094491"/>
  <pageSetup paperSize="9" scale="97" fitToHeight="10000" orientation="landscape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Сводный сметный расчет</vt:lpstr>
      <vt:lpstr>'Сводный сметный расчет'!Заголовки_для_печати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new1</dc:creator>
  <cp:lastModifiedBy>Чернова Оксана Геннадьевна</cp:lastModifiedBy>
  <cp:lastPrinted>2016-10-12T06:53:39Z</cp:lastPrinted>
  <dcterms:created xsi:type="dcterms:W3CDTF">2002-03-25T05:35:56Z</dcterms:created>
  <dcterms:modified xsi:type="dcterms:W3CDTF">2016-10-13T07:24:56Z</dcterms:modified>
</cp:coreProperties>
</file>